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<sst xmlns="http://schemas.openxmlformats.org/spreadsheetml/2006/main" count="36" uniqueCount="34">
  <si>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殷都区2024年7月份高龄津贴发放汇总表</t>
  </si>
  <si>
    <t>单位</t>
  </si>
  <si>
    <t>80-89周岁</t>
  </si>
  <si>
    <t>90-99周岁</t>
  </si>
  <si>
    <t>100周岁以上</t>
  </si>
  <si>
    <t>总人口</t>
  </si>
  <si>
    <t>金额合计
（元）</t>
  </si>
  <si>
    <t>备注</t>
  </si>
  <si>
    <t>人数</t>
  </si>
  <si>
    <t>金额
（100/人.月）</t>
  </si>
  <si>
    <t>金额
（150/人.月）</t>
  </si>
  <si>
    <t>金额
（350/人.月）</t>
  </si>
  <si>
    <t>北蒙</t>
  </si>
  <si>
    <t>西郊乡</t>
  </si>
  <si>
    <t>梅办</t>
  </si>
  <si>
    <t>相台办</t>
  </si>
  <si>
    <t>纱厂办</t>
  </si>
  <si>
    <t>铁西办</t>
  </si>
  <si>
    <t>清风办</t>
  </si>
  <si>
    <t>电厂办</t>
  </si>
  <si>
    <t>李珍办</t>
  </si>
  <si>
    <t>水冶办</t>
  </si>
  <si>
    <t>水冶镇</t>
  </si>
  <si>
    <t>滨江社区</t>
  </si>
  <si>
    <t>曲沟镇</t>
  </si>
  <si>
    <t>许家沟乡</t>
  </si>
  <si>
    <t>磊口乡</t>
  </si>
  <si>
    <t>铜冶镇</t>
  </si>
  <si>
    <t>都里镇</t>
  </si>
  <si>
    <t>洪河屯乡</t>
  </si>
  <si>
    <t>安丰乡</t>
  </si>
  <si>
    <t>伦掌镇</t>
  </si>
  <si>
    <t>合计</t>
  </si>
  <si>
    <t>合计： 14753人           金额：1564250元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</si>
</sst>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/>
    <xf numFmtId="0" fontId="4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Q25" sqref="Q25"/>
    </sheetView>
  </sheetViews>
  <sheetFormatPr defaultColWidth="9" defaultRowHeight="13.5"/>
  <cols>
    <col min="1" max="1" width="3" customWidth="1"/>
  </cols>
  <sheetData>
    <row r="1" ht="22.5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1"/>
      <c r="M1" s="1"/>
    </row>
    <row r="2" ht="23.25" spans="1:13">
      <c r="A2" s="1"/>
      <c r="B2" s="3"/>
      <c r="C2" s="4"/>
      <c r="D2" s="4"/>
      <c r="E2" s="4"/>
      <c r="F2" s="5">
        <v>45492</v>
      </c>
      <c r="G2" s="5"/>
      <c r="H2" s="5"/>
      <c r="I2" s="5"/>
      <c r="J2" s="5"/>
      <c r="K2" s="5"/>
      <c r="L2" s="1"/>
      <c r="M2" s="1"/>
    </row>
    <row r="3" ht="14.25" spans="1:13">
      <c r="A3" s="1"/>
      <c r="B3" s="6" t="s">
        <v>1</v>
      </c>
      <c r="C3" s="7" t="s">
        <v>2</v>
      </c>
      <c r="D3" s="7"/>
      <c r="E3" s="7" t="s">
        <v>3</v>
      </c>
      <c r="F3" s="7"/>
      <c r="G3" s="7" t="s">
        <v>4</v>
      </c>
      <c r="H3" s="7"/>
      <c r="I3" s="18" t="s">
        <v>5</v>
      </c>
      <c r="J3" s="19" t="s">
        <v>6</v>
      </c>
      <c r="K3" s="20" t="s">
        <v>7</v>
      </c>
      <c r="L3" s="1"/>
      <c r="M3" s="1"/>
    </row>
    <row r="4" ht="36" spans="1:13">
      <c r="A4" s="8"/>
      <c r="B4" s="9"/>
      <c r="C4" s="10" t="s">
        <v>8</v>
      </c>
      <c r="D4" s="11" t="s">
        <v>9</v>
      </c>
      <c r="E4" s="10" t="s">
        <v>8</v>
      </c>
      <c r="F4" s="11" t="s">
        <v>10</v>
      </c>
      <c r="G4" s="10" t="s">
        <v>8</v>
      </c>
      <c r="H4" s="11" t="s">
        <v>11</v>
      </c>
      <c r="I4" s="21"/>
      <c r="J4" s="10"/>
      <c r="K4" s="22"/>
      <c r="L4" s="8"/>
      <c r="M4" s="8"/>
    </row>
    <row r="5" spans="1:13">
      <c r="A5" s="1"/>
      <c r="B5" s="12" t="s">
        <v>12</v>
      </c>
      <c r="C5" s="13">
        <v>654</v>
      </c>
      <c r="D5" s="13">
        <v>65400</v>
      </c>
      <c r="E5" s="13">
        <v>71</v>
      </c>
      <c r="F5" s="13">
        <f t="shared" ref="F5:F24" si="0">E5*150</f>
        <v>10650</v>
      </c>
      <c r="G5" s="13">
        <v>1</v>
      </c>
      <c r="H5" s="13">
        <f t="shared" ref="H5:H24" si="1">G5*350</f>
        <v>350</v>
      </c>
      <c r="I5" s="13">
        <f t="shared" ref="I5:I24" si="2">SUM(C5+E5+G5)</f>
        <v>726</v>
      </c>
      <c r="J5" s="13">
        <f t="shared" ref="J5:J24" si="3">SUM(D5+F5+H5)</f>
        <v>76400</v>
      </c>
      <c r="K5" s="23"/>
      <c r="L5" s="1"/>
      <c r="M5" s="24"/>
    </row>
    <row r="6" spans="1:13">
      <c r="A6" s="1"/>
      <c r="B6" s="12" t="s">
        <v>13</v>
      </c>
      <c r="C6" s="13">
        <v>608</v>
      </c>
      <c r="D6" s="13">
        <f>C6*100+100</f>
        <v>60900</v>
      </c>
      <c r="E6" s="13">
        <v>73</v>
      </c>
      <c r="F6" s="13">
        <f t="shared" si="0"/>
        <v>10950</v>
      </c>
      <c r="G6" s="13">
        <v>0</v>
      </c>
      <c r="H6" s="13">
        <f t="shared" si="1"/>
        <v>0</v>
      </c>
      <c r="I6" s="13">
        <f t="shared" si="2"/>
        <v>681</v>
      </c>
      <c r="J6" s="13">
        <f t="shared" si="3"/>
        <v>71850</v>
      </c>
      <c r="K6" s="25"/>
      <c r="L6" s="1"/>
      <c r="M6" s="1"/>
    </row>
    <row r="7" spans="1:13">
      <c r="A7" s="1"/>
      <c r="B7" s="12" t="s">
        <v>14</v>
      </c>
      <c r="C7" s="14">
        <v>1623</v>
      </c>
      <c r="D7" s="13">
        <f t="shared" ref="D7:D19" si="4">C7*100</f>
        <v>162300</v>
      </c>
      <c r="E7" s="13">
        <v>191</v>
      </c>
      <c r="F7" s="13">
        <f t="shared" si="0"/>
        <v>28650</v>
      </c>
      <c r="G7" s="13">
        <v>4</v>
      </c>
      <c r="H7" s="13">
        <f t="shared" si="1"/>
        <v>1400</v>
      </c>
      <c r="I7" s="13">
        <f t="shared" si="2"/>
        <v>1818</v>
      </c>
      <c r="J7" s="13">
        <f t="shared" si="3"/>
        <v>192350</v>
      </c>
      <c r="K7" s="26"/>
      <c r="L7" s="1"/>
      <c r="M7" s="1"/>
    </row>
    <row r="8" spans="1:13">
      <c r="A8" s="1"/>
      <c r="B8" s="12" t="s">
        <v>15</v>
      </c>
      <c r="C8" s="13">
        <v>385</v>
      </c>
      <c r="D8" s="13">
        <f t="shared" si="4"/>
        <v>38500</v>
      </c>
      <c r="E8" s="13">
        <v>44</v>
      </c>
      <c r="F8" s="13">
        <f t="shared" si="0"/>
        <v>6600</v>
      </c>
      <c r="G8" s="13">
        <v>0</v>
      </c>
      <c r="H8" s="13">
        <f t="shared" si="1"/>
        <v>0</v>
      </c>
      <c r="I8" s="13">
        <f t="shared" si="2"/>
        <v>429</v>
      </c>
      <c r="J8" s="13">
        <f t="shared" si="3"/>
        <v>45100</v>
      </c>
      <c r="K8" s="25"/>
      <c r="L8" s="1"/>
      <c r="M8" s="1"/>
    </row>
    <row r="9" spans="1:13">
      <c r="A9" s="1"/>
      <c r="B9" s="12" t="s">
        <v>16</v>
      </c>
      <c r="C9" s="13">
        <v>772</v>
      </c>
      <c r="D9" s="13">
        <f>C9*100+2100</f>
        <v>79300</v>
      </c>
      <c r="E9" s="14">
        <v>121</v>
      </c>
      <c r="F9" s="13">
        <f t="shared" si="0"/>
        <v>18150</v>
      </c>
      <c r="G9" s="13">
        <v>5</v>
      </c>
      <c r="H9" s="13">
        <f t="shared" si="1"/>
        <v>1750</v>
      </c>
      <c r="I9" s="13">
        <f t="shared" si="2"/>
        <v>898</v>
      </c>
      <c r="J9" s="13">
        <f t="shared" si="3"/>
        <v>99200</v>
      </c>
      <c r="K9" s="25"/>
      <c r="L9" s="1"/>
      <c r="M9" s="1"/>
    </row>
    <row r="10" spans="1:13">
      <c r="A10" s="1"/>
      <c r="B10" s="12" t="s">
        <v>17</v>
      </c>
      <c r="C10" s="14">
        <v>967</v>
      </c>
      <c r="D10" s="13">
        <f t="shared" si="4"/>
        <v>96700</v>
      </c>
      <c r="E10" s="13">
        <v>112</v>
      </c>
      <c r="F10" s="13">
        <f t="shared" si="0"/>
        <v>16800</v>
      </c>
      <c r="G10" s="13">
        <v>1</v>
      </c>
      <c r="H10" s="13">
        <f t="shared" si="1"/>
        <v>350</v>
      </c>
      <c r="I10" s="13">
        <f t="shared" si="2"/>
        <v>1080</v>
      </c>
      <c r="J10" s="13">
        <f t="shared" si="3"/>
        <v>113850</v>
      </c>
      <c r="K10" s="25"/>
      <c r="L10" s="1"/>
      <c r="M10" s="1"/>
    </row>
    <row r="11" spans="1:13">
      <c r="A11" s="1"/>
      <c r="B11" s="12" t="s">
        <v>18</v>
      </c>
      <c r="C11" s="13">
        <v>534</v>
      </c>
      <c r="D11" s="13">
        <f t="shared" si="4"/>
        <v>53400</v>
      </c>
      <c r="E11" s="13">
        <v>53</v>
      </c>
      <c r="F11" s="13">
        <f t="shared" si="0"/>
        <v>7950</v>
      </c>
      <c r="G11" s="13">
        <v>0</v>
      </c>
      <c r="H11" s="13">
        <f t="shared" si="1"/>
        <v>0</v>
      </c>
      <c r="I11" s="13">
        <f t="shared" si="2"/>
        <v>587</v>
      </c>
      <c r="J11" s="13">
        <f t="shared" si="3"/>
        <v>61350</v>
      </c>
      <c r="K11" s="23"/>
      <c r="L11" s="1"/>
      <c r="M11" s="1"/>
    </row>
    <row r="12" spans="1:13">
      <c r="A12" s="1"/>
      <c r="B12" s="12" t="s">
        <v>19</v>
      </c>
      <c r="C12" s="13">
        <v>344</v>
      </c>
      <c r="D12" s="13">
        <f t="shared" si="4"/>
        <v>34400</v>
      </c>
      <c r="E12" s="13">
        <v>25</v>
      </c>
      <c r="F12" s="13">
        <f t="shared" si="0"/>
        <v>3750</v>
      </c>
      <c r="G12" s="13">
        <v>1</v>
      </c>
      <c r="H12" s="13">
        <f t="shared" si="1"/>
        <v>350</v>
      </c>
      <c r="I12" s="13">
        <f t="shared" si="2"/>
        <v>370</v>
      </c>
      <c r="J12" s="13">
        <f t="shared" si="3"/>
        <v>38500</v>
      </c>
      <c r="K12" s="23"/>
      <c r="L12" s="1"/>
      <c r="M12" s="1"/>
    </row>
    <row r="13" spans="1:13">
      <c r="A13" s="1"/>
      <c r="B13" s="12" t="s">
        <v>20</v>
      </c>
      <c r="C13" s="13">
        <v>219</v>
      </c>
      <c r="D13" s="13">
        <f t="shared" si="4"/>
        <v>21900</v>
      </c>
      <c r="E13" s="13">
        <v>12</v>
      </c>
      <c r="F13" s="13">
        <f t="shared" si="0"/>
        <v>1800</v>
      </c>
      <c r="G13" s="13">
        <v>0</v>
      </c>
      <c r="H13" s="13">
        <f t="shared" si="1"/>
        <v>0</v>
      </c>
      <c r="I13" s="13">
        <f t="shared" si="2"/>
        <v>231</v>
      </c>
      <c r="J13" s="13">
        <f t="shared" si="3"/>
        <v>23700</v>
      </c>
      <c r="K13" s="23"/>
      <c r="L13" s="1"/>
      <c r="M13" s="1"/>
    </row>
    <row r="14" spans="1:13">
      <c r="A14" s="1"/>
      <c r="B14" s="12" t="s">
        <v>21</v>
      </c>
      <c r="C14" s="13">
        <v>235</v>
      </c>
      <c r="D14" s="13">
        <f t="shared" si="4"/>
        <v>23500</v>
      </c>
      <c r="E14" s="13">
        <v>18</v>
      </c>
      <c r="F14" s="13">
        <f t="shared" si="0"/>
        <v>2700</v>
      </c>
      <c r="G14" s="13">
        <v>0</v>
      </c>
      <c r="H14" s="13">
        <f t="shared" si="1"/>
        <v>0</v>
      </c>
      <c r="I14" s="13">
        <f t="shared" si="2"/>
        <v>253</v>
      </c>
      <c r="J14" s="13">
        <f t="shared" si="3"/>
        <v>26200</v>
      </c>
      <c r="K14" s="27"/>
      <c r="L14" s="1"/>
      <c r="M14" s="1"/>
    </row>
    <row r="15" spans="1:13">
      <c r="A15" s="1"/>
      <c r="B15" s="15" t="s">
        <v>22</v>
      </c>
      <c r="C15" s="13">
        <v>1792</v>
      </c>
      <c r="D15" s="13">
        <f t="shared" si="4"/>
        <v>179200</v>
      </c>
      <c r="E15" s="13">
        <v>191</v>
      </c>
      <c r="F15" s="13">
        <f t="shared" si="0"/>
        <v>28650</v>
      </c>
      <c r="G15" s="13">
        <v>3</v>
      </c>
      <c r="H15" s="13">
        <f t="shared" si="1"/>
        <v>1050</v>
      </c>
      <c r="I15" s="13">
        <f t="shared" si="2"/>
        <v>1986</v>
      </c>
      <c r="J15" s="13">
        <f t="shared" si="3"/>
        <v>208900</v>
      </c>
      <c r="K15" s="28"/>
      <c r="L15" s="1"/>
      <c r="M15" s="1"/>
    </row>
    <row r="16" spans="1:13">
      <c r="A16" s="1"/>
      <c r="B16" s="15" t="s">
        <v>23</v>
      </c>
      <c r="C16" s="13">
        <v>396</v>
      </c>
      <c r="D16" s="13">
        <f t="shared" si="4"/>
        <v>39600</v>
      </c>
      <c r="E16" s="13">
        <v>56</v>
      </c>
      <c r="F16" s="13">
        <f t="shared" si="0"/>
        <v>8400</v>
      </c>
      <c r="G16" s="13">
        <v>0</v>
      </c>
      <c r="H16" s="13">
        <f t="shared" si="1"/>
        <v>0</v>
      </c>
      <c r="I16" s="13">
        <f t="shared" si="2"/>
        <v>452</v>
      </c>
      <c r="J16" s="13">
        <f t="shared" si="3"/>
        <v>48000</v>
      </c>
      <c r="K16" s="29"/>
      <c r="L16" s="1"/>
      <c r="M16" s="1"/>
    </row>
    <row r="17" spans="1:13">
      <c r="A17" s="1"/>
      <c r="B17" s="15" t="s">
        <v>24</v>
      </c>
      <c r="C17" s="13">
        <v>860</v>
      </c>
      <c r="D17" s="13">
        <f t="shared" si="4"/>
        <v>86000</v>
      </c>
      <c r="E17" s="13">
        <v>86</v>
      </c>
      <c r="F17" s="13">
        <f t="shared" si="0"/>
        <v>12900</v>
      </c>
      <c r="G17" s="13">
        <v>2</v>
      </c>
      <c r="H17" s="13">
        <f t="shared" si="1"/>
        <v>700</v>
      </c>
      <c r="I17" s="13">
        <f t="shared" si="2"/>
        <v>948</v>
      </c>
      <c r="J17" s="13">
        <f t="shared" si="3"/>
        <v>99600</v>
      </c>
      <c r="K17" s="28"/>
      <c r="L17" s="1"/>
      <c r="M17" s="1"/>
    </row>
    <row r="18" spans="1:13">
      <c r="A18" s="1"/>
      <c r="B18" s="15" t="s">
        <v>25</v>
      </c>
      <c r="C18" s="13">
        <v>454</v>
      </c>
      <c r="D18" s="13">
        <f t="shared" si="4"/>
        <v>45400</v>
      </c>
      <c r="E18" s="13">
        <v>66</v>
      </c>
      <c r="F18" s="13">
        <f t="shared" si="0"/>
        <v>9900</v>
      </c>
      <c r="G18" s="13">
        <v>0</v>
      </c>
      <c r="H18" s="13">
        <f t="shared" si="1"/>
        <v>0</v>
      </c>
      <c r="I18" s="13">
        <f t="shared" si="2"/>
        <v>520</v>
      </c>
      <c r="J18" s="13">
        <f t="shared" si="3"/>
        <v>55300</v>
      </c>
      <c r="K18" s="29"/>
      <c r="L18" s="1"/>
      <c r="M18" s="1"/>
    </row>
    <row r="19" spans="1:13">
      <c r="A19" s="1"/>
      <c r="B19" s="15" t="s">
        <v>26</v>
      </c>
      <c r="C19" s="13">
        <v>352</v>
      </c>
      <c r="D19" s="13">
        <f t="shared" si="4"/>
        <v>35200</v>
      </c>
      <c r="E19" s="13">
        <v>54</v>
      </c>
      <c r="F19" s="13">
        <f t="shared" si="0"/>
        <v>8100</v>
      </c>
      <c r="G19" s="13">
        <v>0</v>
      </c>
      <c r="H19" s="13">
        <f t="shared" si="1"/>
        <v>0</v>
      </c>
      <c r="I19" s="13">
        <f t="shared" si="2"/>
        <v>406</v>
      </c>
      <c r="J19" s="13">
        <f t="shared" si="3"/>
        <v>43300</v>
      </c>
      <c r="K19" s="29"/>
      <c r="L19" s="1"/>
      <c r="M19" s="1"/>
    </row>
    <row r="20" spans="1:13">
      <c r="A20" s="1"/>
      <c r="B20" s="15" t="s">
        <v>27</v>
      </c>
      <c r="C20" s="13">
        <v>526</v>
      </c>
      <c r="D20" s="13">
        <f>C20*100+600</f>
        <v>53200</v>
      </c>
      <c r="E20" s="13">
        <v>74</v>
      </c>
      <c r="F20" s="13">
        <f t="shared" si="0"/>
        <v>11100</v>
      </c>
      <c r="G20" s="13">
        <v>1</v>
      </c>
      <c r="H20" s="13">
        <f t="shared" si="1"/>
        <v>350</v>
      </c>
      <c r="I20" s="13">
        <f t="shared" si="2"/>
        <v>601</v>
      </c>
      <c r="J20" s="13">
        <f t="shared" si="3"/>
        <v>64650</v>
      </c>
      <c r="K20" s="29"/>
      <c r="L20" s="1"/>
      <c r="M20" s="1"/>
    </row>
    <row r="21" spans="1:13">
      <c r="A21" s="1"/>
      <c r="B21" s="15" t="s">
        <v>28</v>
      </c>
      <c r="C21" s="13">
        <v>266</v>
      </c>
      <c r="D21" s="13">
        <f t="shared" ref="D21:D24" si="5">C21*100</f>
        <v>26600</v>
      </c>
      <c r="E21" s="13">
        <v>39</v>
      </c>
      <c r="F21" s="13">
        <f t="shared" si="0"/>
        <v>5850</v>
      </c>
      <c r="G21" s="13">
        <v>2</v>
      </c>
      <c r="H21" s="13">
        <f t="shared" si="1"/>
        <v>700</v>
      </c>
      <c r="I21" s="13">
        <f t="shared" si="2"/>
        <v>307</v>
      </c>
      <c r="J21" s="13">
        <f t="shared" si="3"/>
        <v>33150</v>
      </c>
      <c r="K21" s="29"/>
      <c r="L21" s="1"/>
      <c r="M21" s="1"/>
    </row>
    <row r="22" spans="1:13">
      <c r="A22" s="1"/>
      <c r="B22" s="15" t="s">
        <v>29</v>
      </c>
      <c r="C22" s="13">
        <v>696</v>
      </c>
      <c r="D22" s="13">
        <f>C22*100+1500</f>
        <v>71100</v>
      </c>
      <c r="E22" s="13">
        <v>87</v>
      </c>
      <c r="F22" s="13">
        <f t="shared" si="0"/>
        <v>13050</v>
      </c>
      <c r="G22" s="13">
        <v>0</v>
      </c>
      <c r="H22" s="13">
        <f t="shared" si="1"/>
        <v>0</v>
      </c>
      <c r="I22" s="13">
        <f t="shared" si="2"/>
        <v>783</v>
      </c>
      <c r="J22" s="13">
        <f t="shared" si="3"/>
        <v>84150</v>
      </c>
      <c r="K22" s="29"/>
      <c r="L22" s="1"/>
      <c r="M22" s="1"/>
    </row>
    <row r="23" spans="1:13">
      <c r="A23" s="1"/>
      <c r="B23" s="15" t="s">
        <v>30</v>
      </c>
      <c r="C23" s="13">
        <v>874</v>
      </c>
      <c r="D23" s="13">
        <f t="shared" si="5"/>
        <v>87400</v>
      </c>
      <c r="E23" s="13">
        <v>122</v>
      </c>
      <c r="F23" s="13">
        <f t="shared" si="0"/>
        <v>18300</v>
      </c>
      <c r="G23" s="13">
        <v>3</v>
      </c>
      <c r="H23" s="13">
        <f t="shared" si="1"/>
        <v>1050</v>
      </c>
      <c r="I23" s="13">
        <f t="shared" si="2"/>
        <v>999</v>
      </c>
      <c r="J23" s="13">
        <f t="shared" si="3"/>
        <v>106750</v>
      </c>
      <c r="K23" s="29"/>
      <c r="L23" s="1"/>
      <c r="M23" s="1"/>
    </row>
    <row r="24" spans="1:13">
      <c r="A24" s="1"/>
      <c r="B24" s="15" t="s">
        <v>31</v>
      </c>
      <c r="C24" s="13">
        <v>599</v>
      </c>
      <c r="D24" s="13">
        <f t="shared" si="5"/>
        <v>59900</v>
      </c>
      <c r="E24" s="13">
        <v>78</v>
      </c>
      <c r="F24" s="13">
        <f t="shared" si="0"/>
        <v>11700</v>
      </c>
      <c r="G24" s="13">
        <v>1</v>
      </c>
      <c r="H24" s="13">
        <f t="shared" si="1"/>
        <v>350</v>
      </c>
      <c r="I24" s="13">
        <f t="shared" si="2"/>
        <v>678</v>
      </c>
      <c r="J24" s="13">
        <f t="shared" si="3"/>
        <v>71950</v>
      </c>
      <c r="K24" s="29"/>
      <c r="L24" s="1"/>
      <c r="M24" s="1"/>
    </row>
    <row r="25" ht="14.25" spans="1:13">
      <c r="A25" s="1"/>
      <c r="B25" s="16" t="s">
        <v>32</v>
      </c>
      <c r="C25" s="17">
        <f t="shared" ref="C25:J25" si="6">SUM(C5:C24)</f>
        <v>13156</v>
      </c>
      <c r="D25" s="17">
        <f t="shared" si="6"/>
        <v>1319900</v>
      </c>
      <c r="E25" s="17">
        <f t="shared" si="6"/>
        <v>1573</v>
      </c>
      <c r="F25" s="17">
        <f t="shared" si="6"/>
        <v>235950</v>
      </c>
      <c r="G25" s="17">
        <f t="shared" si="6"/>
        <v>24</v>
      </c>
      <c r="H25" s="17">
        <f t="shared" si="6"/>
        <v>8400</v>
      </c>
      <c r="I25" s="17">
        <f t="shared" si="6"/>
        <v>14753</v>
      </c>
      <c r="J25" s="17">
        <f t="shared" si="6"/>
        <v>1564250</v>
      </c>
      <c r="K25" s="30"/>
      <c r="L25" s="1"/>
      <c r="M25" s="1"/>
    </row>
    <row r="26" spans="1:13">
      <c r="A26" s="1"/>
      <c r="B26" s="1"/>
      <c r="C26" s="1"/>
      <c r="D26" s="4" t="s">
        <v>33</v>
      </c>
      <c r="E26" s="4"/>
      <c r="F26" s="4"/>
      <c r="G26" s="4"/>
      <c r="H26" s="4"/>
      <c r="I26" s="4"/>
      <c r="J26" s="4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10">
    <mergeCell ref="B1:K1"/>
    <mergeCell ref="F2:K2"/>
    <mergeCell ref="C3:D3"/>
    <mergeCell ref="E3:F3"/>
    <mergeCell ref="G3:H3"/>
    <mergeCell ref="D26:J26"/>
    <mergeCell ref="B3:B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澄</cp:lastModifiedBy>
  <dcterms:created xsi:type="dcterms:W3CDTF">2023-05-12T11:15:00Z</dcterms:created>
  <dcterms:modified xsi:type="dcterms:W3CDTF">2025-01-08T04:43:00Z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595CAC36AE6145E19D3003C9A5DDE4B1_12</vt:lpwstr>
  </property>
</Properties>
</file>