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<sst xmlns="http://schemas.openxmlformats.org/spreadsheetml/2006/main" count="37" uniqueCount="35">
  <si>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殷都区2024年12月份高龄津贴发放汇总表</t>
  </si>
  <si>
    <t>制表人：郜桦苇    审核人：邹龙祥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</si>
  <si>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</si>
  <si>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</si>
  <si>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</si>
  <si>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</si>
  <si>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</si>
  <si>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</si>
  <si>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</si>
  <si>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</si>
  <si>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</si>
  <si>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</si>
  <si>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</si>
  <si>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</si>
  <si>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</si>
  <si>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</si>
  <si>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</si>
  <si>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</si>
  <si>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</si>
  <si>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</si>
  <si>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</si>
  <si>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</si>
  <si>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</si>
  <si>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</si>
  <si>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</si>
  <si>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</si>
  <si>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</si>
  <si>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</si>
  <si>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</si>
  <si>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</si>
  <si>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</si>
  <si>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</si>
  <si>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</si>
  <si>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</si>
  <si>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15016人           金额：1591600元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</si>
</sst>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5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N28" sqref="N28"/>
    </sheetView>
  </sheetViews>
  <sheetFormatPr defaultColWidth="9" defaultRowHeight="13.5"/>
  <cols>
    <col min="1" max="1" width="3.125" customWidth="1"/>
    <col min="2" max="11" width="10.625" customWidth="1"/>
  </cols>
  <sheetData>
    <row r="1" ht="22.5" spans="1:1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</row>
    <row r="2" ht="15" spans="1:16">
      <c r="A2" s="1"/>
      <c r="B2" s="3" t="s">
        <v>1</v>
      </c>
      <c r="C2" s="3"/>
      <c r="D2" s="3"/>
      <c r="E2" s="3"/>
      <c r="F2" s="4">
        <v>45666</v>
      </c>
      <c r="G2" s="4"/>
      <c r="H2" s="4"/>
      <c r="I2" s="4"/>
      <c r="J2" s="4"/>
      <c r="K2" s="4"/>
      <c r="L2" s="1"/>
      <c r="M2" s="1"/>
      <c r="N2" s="1"/>
      <c r="O2" s="1"/>
      <c r="P2" s="1"/>
    </row>
    <row r="3" ht="14.25" spans="1:16">
      <c r="A3" s="1"/>
      <c r="B3" s="5" t="s">
        <v>2</v>
      </c>
      <c r="C3" s="6" t="s">
        <v>3</v>
      </c>
      <c r="D3" s="6"/>
      <c r="E3" s="6" t="s">
        <v>4</v>
      </c>
      <c r="F3" s="6"/>
      <c r="G3" s="6" t="s">
        <v>5</v>
      </c>
      <c r="H3" s="6"/>
      <c r="I3" s="20" t="s">
        <v>6</v>
      </c>
      <c r="J3" s="21" t="s">
        <v>7</v>
      </c>
      <c r="K3" s="22" t="s">
        <v>8</v>
      </c>
      <c r="L3" s="1"/>
      <c r="M3" s="1"/>
      <c r="N3" s="1"/>
      <c r="O3" s="1"/>
      <c r="P3" s="1"/>
    </row>
    <row r="4" ht="36" spans="1:16">
      <c r="A4" s="7"/>
      <c r="B4" s="8"/>
      <c r="C4" s="9" t="s">
        <v>9</v>
      </c>
      <c r="D4" s="10" t="s">
        <v>10</v>
      </c>
      <c r="E4" s="9" t="s">
        <v>9</v>
      </c>
      <c r="F4" s="10" t="s">
        <v>11</v>
      </c>
      <c r="G4" s="9" t="s">
        <v>9</v>
      </c>
      <c r="H4" s="10" t="s">
        <v>12</v>
      </c>
      <c r="I4" s="23"/>
      <c r="J4" s="9"/>
      <c r="K4" s="24"/>
      <c r="L4" s="7"/>
      <c r="M4" s="7"/>
      <c r="N4" s="7"/>
      <c r="O4" s="7"/>
      <c r="P4" s="7"/>
    </row>
    <row r="5" ht="17" customHeight="1" spans="1:16">
      <c r="A5" s="11"/>
      <c r="B5" s="12" t="s">
        <v>13</v>
      </c>
      <c r="C5" s="13">
        <v>663</v>
      </c>
      <c r="D5" s="13">
        <v>66300</v>
      </c>
      <c r="E5" s="13">
        <v>75</v>
      </c>
      <c r="F5" s="13">
        <f t="shared" ref="F5:F24" si="0">E5*150</f>
        <v>11250</v>
      </c>
      <c r="G5" s="13">
        <v>1</v>
      </c>
      <c r="H5" s="13">
        <f t="shared" ref="H5:H24" si="1">G5*350</f>
        <v>350</v>
      </c>
      <c r="I5" s="13">
        <f t="shared" ref="I5:I24" si="2">SUM(C5+E5+G5)</f>
        <v>739</v>
      </c>
      <c r="J5" s="13">
        <f t="shared" ref="J5:J24" si="3">SUM(D5+F5+H5)</f>
        <v>77900</v>
      </c>
      <c r="K5" s="25"/>
      <c r="L5" s="11"/>
      <c r="M5" s="26"/>
      <c r="N5" s="11"/>
      <c r="O5" s="11"/>
      <c r="P5" s="11"/>
    </row>
    <row r="6" ht="17" customHeight="1" spans="1:16">
      <c r="A6" s="11"/>
      <c r="B6" s="12" t="s">
        <v>14</v>
      </c>
      <c r="C6" s="13">
        <v>625</v>
      </c>
      <c r="D6" s="13">
        <f t="shared" ref="D6:D18" si="4">C6*100</f>
        <v>62500</v>
      </c>
      <c r="E6" s="13">
        <v>75</v>
      </c>
      <c r="F6" s="13">
        <f t="shared" si="0"/>
        <v>11250</v>
      </c>
      <c r="G6" s="13">
        <v>2</v>
      </c>
      <c r="H6" s="13">
        <v>700</v>
      </c>
      <c r="I6" s="13">
        <f t="shared" si="2"/>
        <v>702</v>
      </c>
      <c r="J6" s="13">
        <f t="shared" si="3"/>
        <v>74450</v>
      </c>
      <c r="K6" s="27"/>
      <c r="L6" s="11"/>
      <c r="M6" s="11"/>
      <c r="N6" s="11"/>
      <c r="O6" s="11"/>
      <c r="P6" s="11"/>
    </row>
    <row r="7" ht="17" customHeight="1" spans="1:16">
      <c r="A7" s="11"/>
      <c r="B7" s="12" t="s">
        <v>15</v>
      </c>
      <c r="C7" s="14">
        <v>1640</v>
      </c>
      <c r="D7" s="13">
        <f t="shared" si="4"/>
        <v>164000</v>
      </c>
      <c r="E7" s="13">
        <v>215</v>
      </c>
      <c r="F7" s="13">
        <f t="shared" si="0"/>
        <v>32250</v>
      </c>
      <c r="G7" s="13">
        <v>4</v>
      </c>
      <c r="H7" s="13">
        <f t="shared" si="1"/>
        <v>1400</v>
      </c>
      <c r="I7" s="13">
        <f t="shared" si="2"/>
        <v>1859</v>
      </c>
      <c r="J7" s="13">
        <f t="shared" si="3"/>
        <v>197650</v>
      </c>
      <c r="K7" s="28"/>
      <c r="L7" s="11"/>
      <c r="M7" s="11"/>
      <c r="N7" s="11"/>
      <c r="O7" s="11"/>
      <c r="P7" s="11"/>
    </row>
    <row r="8" ht="17" customHeight="1" spans="1:16">
      <c r="A8" s="11"/>
      <c r="B8" s="12" t="s">
        <v>16</v>
      </c>
      <c r="C8" s="13">
        <v>388</v>
      </c>
      <c r="D8" s="13">
        <f t="shared" si="4"/>
        <v>38800</v>
      </c>
      <c r="E8" s="13">
        <v>46</v>
      </c>
      <c r="F8" s="13">
        <f t="shared" si="0"/>
        <v>6900</v>
      </c>
      <c r="G8" s="13">
        <v>0</v>
      </c>
      <c r="H8" s="13">
        <f t="shared" si="1"/>
        <v>0</v>
      </c>
      <c r="I8" s="13">
        <f t="shared" si="2"/>
        <v>434</v>
      </c>
      <c r="J8" s="13">
        <f t="shared" si="3"/>
        <v>45700</v>
      </c>
      <c r="K8" s="27"/>
      <c r="L8" s="11"/>
      <c r="M8" s="11"/>
      <c r="N8" s="11"/>
      <c r="O8" s="11"/>
      <c r="P8" s="11"/>
    </row>
    <row r="9" ht="17" customHeight="1" spans="1:16">
      <c r="A9" s="11"/>
      <c r="B9" s="12" t="s">
        <v>17</v>
      </c>
      <c r="C9" s="13">
        <v>786</v>
      </c>
      <c r="D9" s="13">
        <f t="shared" si="4"/>
        <v>78600</v>
      </c>
      <c r="E9" s="14">
        <v>118</v>
      </c>
      <c r="F9" s="13">
        <f t="shared" si="0"/>
        <v>17700</v>
      </c>
      <c r="G9" s="13">
        <v>5</v>
      </c>
      <c r="H9" s="13">
        <f t="shared" si="1"/>
        <v>1750</v>
      </c>
      <c r="I9" s="13">
        <f t="shared" si="2"/>
        <v>909</v>
      </c>
      <c r="J9" s="13">
        <f t="shared" si="3"/>
        <v>98050</v>
      </c>
      <c r="K9" s="27"/>
      <c r="L9" s="11"/>
      <c r="M9" s="11"/>
      <c r="N9" s="11"/>
      <c r="O9" s="11"/>
      <c r="P9" s="11"/>
    </row>
    <row r="10" ht="17" customHeight="1" spans="1:16">
      <c r="A10" s="11"/>
      <c r="B10" s="12" t="s">
        <v>18</v>
      </c>
      <c r="C10" s="14">
        <v>979</v>
      </c>
      <c r="D10" s="13">
        <f t="shared" si="4"/>
        <v>97900</v>
      </c>
      <c r="E10" s="13">
        <v>117</v>
      </c>
      <c r="F10" s="13">
        <f t="shared" si="0"/>
        <v>17550</v>
      </c>
      <c r="G10" s="13">
        <v>0</v>
      </c>
      <c r="H10" s="13">
        <f t="shared" si="1"/>
        <v>0</v>
      </c>
      <c r="I10" s="13">
        <f t="shared" si="2"/>
        <v>1096</v>
      </c>
      <c r="J10" s="13">
        <f t="shared" si="3"/>
        <v>115450</v>
      </c>
      <c r="K10" s="27"/>
      <c r="L10" s="11"/>
      <c r="M10" s="11"/>
      <c r="N10" s="11"/>
      <c r="O10" s="11"/>
      <c r="P10" s="11"/>
    </row>
    <row r="11" ht="17" customHeight="1" spans="1:16">
      <c r="A11" s="11"/>
      <c r="B11" s="12" t="s">
        <v>19</v>
      </c>
      <c r="C11" s="13">
        <v>532</v>
      </c>
      <c r="D11" s="13">
        <f t="shared" si="4"/>
        <v>53200</v>
      </c>
      <c r="E11" s="13">
        <v>58</v>
      </c>
      <c r="F11" s="13">
        <f t="shared" si="0"/>
        <v>8700</v>
      </c>
      <c r="G11" s="13">
        <v>2</v>
      </c>
      <c r="H11" s="13">
        <f t="shared" si="1"/>
        <v>700</v>
      </c>
      <c r="I11" s="13">
        <f t="shared" si="2"/>
        <v>592</v>
      </c>
      <c r="J11" s="13">
        <f t="shared" si="3"/>
        <v>62600</v>
      </c>
      <c r="K11" s="25"/>
      <c r="L11" s="11"/>
      <c r="M11" s="11"/>
      <c r="N11" s="11"/>
      <c r="O11" s="11"/>
      <c r="P11" s="11"/>
    </row>
    <row r="12" ht="17" customHeight="1" spans="1:16">
      <c r="A12" s="11"/>
      <c r="B12" s="12" t="s">
        <v>20</v>
      </c>
      <c r="C12" s="13">
        <v>349</v>
      </c>
      <c r="D12" s="13">
        <f t="shared" si="4"/>
        <v>34900</v>
      </c>
      <c r="E12" s="13">
        <v>26</v>
      </c>
      <c r="F12" s="13">
        <f t="shared" si="0"/>
        <v>3900</v>
      </c>
      <c r="G12" s="13">
        <v>1</v>
      </c>
      <c r="H12" s="13">
        <f t="shared" si="1"/>
        <v>350</v>
      </c>
      <c r="I12" s="13">
        <f t="shared" si="2"/>
        <v>376</v>
      </c>
      <c r="J12" s="13">
        <f t="shared" si="3"/>
        <v>39150</v>
      </c>
      <c r="K12" s="25"/>
      <c r="L12" s="11"/>
      <c r="M12" s="11"/>
      <c r="N12" s="11"/>
      <c r="O12" s="11"/>
      <c r="P12" s="11"/>
    </row>
    <row r="13" ht="17" customHeight="1" spans="1:16">
      <c r="A13" s="11"/>
      <c r="B13" s="12" t="s">
        <v>21</v>
      </c>
      <c r="C13" s="13">
        <v>236</v>
      </c>
      <c r="D13" s="13">
        <f t="shared" si="4"/>
        <v>23600</v>
      </c>
      <c r="E13" s="13">
        <v>13</v>
      </c>
      <c r="F13" s="13">
        <f t="shared" si="0"/>
        <v>1950</v>
      </c>
      <c r="G13" s="13">
        <v>0</v>
      </c>
      <c r="H13" s="13">
        <f t="shared" si="1"/>
        <v>0</v>
      </c>
      <c r="I13" s="13">
        <f t="shared" si="2"/>
        <v>249</v>
      </c>
      <c r="J13" s="13">
        <f t="shared" si="3"/>
        <v>25550</v>
      </c>
      <c r="K13" s="25"/>
      <c r="L13" s="11"/>
      <c r="M13" s="11"/>
      <c r="N13" s="11"/>
      <c r="O13" s="11"/>
      <c r="P13" s="11"/>
    </row>
    <row r="14" ht="17" customHeight="1" spans="1:16">
      <c r="A14" s="11"/>
      <c r="B14" s="12" t="s">
        <v>22</v>
      </c>
      <c r="C14" s="13">
        <v>233</v>
      </c>
      <c r="D14" s="13">
        <f t="shared" si="4"/>
        <v>23300</v>
      </c>
      <c r="E14" s="13">
        <v>20</v>
      </c>
      <c r="F14" s="13">
        <f t="shared" si="0"/>
        <v>3000</v>
      </c>
      <c r="G14" s="13">
        <v>0</v>
      </c>
      <c r="H14" s="13">
        <f t="shared" si="1"/>
        <v>0</v>
      </c>
      <c r="I14" s="13">
        <f t="shared" si="2"/>
        <v>253</v>
      </c>
      <c r="J14" s="13">
        <f t="shared" si="3"/>
        <v>26300</v>
      </c>
      <c r="K14" s="29"/>
      <c r="L14" s="11"/>
      <c r="M14" s="11"/>
      <c r="N14" s="11"/>
      <c r="O14" s="11"/>
      <c r="P14" s="11"/>
    </row>
    <row r="15" ht="17" customHeight="1" spans="1:16">
      <c r="A15" s="11"/>
      <c r="B15" s="15" t="s">
        <v>23</v>
      </c>
      <c r="C15" s="13">
        <v>1839</v>
      </c>
      <c r="D15" s="13">
        <f t="shared" si="4"/>
        <v>183900</v>
      </c>
      <c r="E15" s="13">
        <v>198</v>
      </c>
      <c r="F15" s="13">
        <f t="shared" si="0"/>
        <v>29700</v>
      </c>
      <c r="G15" s="13">
        <v>3</v>
      </c>
      <c r="H15" s="13">
        <f t="shared" si="1"/>
        <v>1050</v>
      </c>
      <c r="I15" s="13">
        <f t="shared" si="2"/>
        <v>2040</v>
      </c>
      <c r="J15" s="13">
        <f t="shared" si="3"/>
        <v>214650</v>
      </c>
      <c r="K15" s="30"/>
      <c r="L15" s="11"/>
      <c r="M15" s="11"/>
      <c r="N15" s="11"/>
      <c r="O15" s="11"/>
      <c r="P15" s="11"/>
    </row>
    <row r="16" ht="17" customHeight="1" spans="1:16">
      <c r="A16" s="11"/>
      <c r="B16" s="15" t="s">
        <v>24</v>
      </c>
      <c r="C16" s="13">
        <v>405</v>
      </c>
      <c r="D16" s="13">
        <f t="shared" si="4"/>
        <v>40500</v>
      </c>
      <c r="E16" s="13">
        <v>57</v>
      </c>
      <c r="F16" s="13">
        <f t="shared" si="0"/>
        <v>8550</v>
      </c>
      <c r="G16" s="13">
        <v>0</v>
      </c>
      <c r="H16" s="13">
        <f t="shared" si="1"/>
        <v>0</v>
      </c>
      <c r="I16" s="13">
        <f t="shared" si="2"/>
        <v>462</v>
      </c>
      <c r="J16" s="13">
        <f t="shared" si="3"/>
        <v>49050</v>
      </c>
      <c r="K16" s="31"/>
      <c r="L16" s="11"/>
      <c r="M16" s="11"/>
      <c r="N16" s="11"/>
      <c r="O16" s="11"/>
      <c r="P16" s="11"/>
    </row>
    <row r="17" ht="17" customHeight="1" spans="1:16">
      <c r="A17" s="11"/>
      <c r="B17" s="15" t="s">
        <v>25</v>
      </c>
      <c r="C17" s="13">
        <v>878</v>
      </c>
      <c r="D17" s="13">
        <f t="shared" si="4"/>
        <v>87800</v>
      </c>
      <c r="E17" s="13">
        <v>93</v>
      </c>
      <c r="F17" s="13">
        <f t="shared" si="0"/>
        <v>13950</v>
      </c>
      <c r="G17" s="13">
        <v>3</v>
      </c>
      <c r="H17" s="13">
        <f t="shared" si="1"/>
        <v>1050</v>
      </c>
      <c r="I17" s="13">
        <f t="shared" si="2"/>
        <v>974</v>
      </c>
      <c r="J17" s="13">
        <f t="shared" si="3"/>
        <v>102800</v>
      </c>
      <c r="K17" s="30"/>
      <c r="L17" s="11"/>
      <c r="M17" s="11"/>
      <c r="N17" s="11"/>
      <c r="O17" s="11"/>
      <c r="P17" s="11"/>
    </row>
    <row r="18" ht="17" customHeight="1" spans="1:16">
      <c r="A18" s="1"/>
      <c r="B18" s="16" t="s">
        <v>26</v>
      </c>
      <c r="C18" s="13">
        <v>438</v>
      </c>
      <c r="D18" s="13">
        <f t="shared" si="4"/>
        <v>43800</v>
      </c>
      <c r="E18" s="13">
        <v>68</v>
      </c>
      <c r="F18" s="13">
        <f t="shared" si="0"/>
        <v>10200</v>
      </c>
      <c r="G18" s="13">
        <v>1</v>
      </c>
      <c r="H18" s="13">
        <f t="shared" si="1"/>
        <v>350</v>
      </c>
      <c r="I18" s="13">
        <f t="shared" si="2"/>
        <v>507</v>
      </c>
      <c r="J18" s="13">
        <f t="shared" si="3"/>
        <v>54350</v>
      </c>
      <c r="K18" s="32"/>
      <c r="L18" s="1"/>
      <c r="M18" s="1"/>
      <c r="N18" s="1"/>
      <c r="O18" s="1"/>
      <c r="P18" s="1"/>
    </row>
    <row r="19" ht="17" customHeight="1" spans="1:16">
      <c r="A19" s="1"/>
      <c r="B19" s="16" t="s">
        <v>27</v>
      </c>
      <c r="C19" s="13">
        <v>350</v>
      </c>
      <c r="D19" s="13">
        <f>C19*100+100</f>
        <v>35100</v>
      </c>
      <c r="E19" s="13">
        <v>53</v>
      </c>
      <c r="F19" s="13">
        <f t="shared" si="0"/>
        <v>7950</v>
      </c>
      <c r="G19" s="13">
        <v>0</v>
      </c>
      <c r="H19" s="13">
        <f t="shared" si="1"/>
        <v>0</v>
      </c>
      <c r="I19" s="13">
        <f t="shared" si="2"/>
        <v>403</v>
      </c>
      <c r="J19" s="13">
        <f t="shared" si="3"/>
        <v>43050</v>
      </c>
      <c r="K19" s="32"/>
      <c r="L19" s="1"/>
      <c r="M19" s="1"/>
      <c r="N19" s="1"/>
      <c r="O19" s="1"/>
      <c r="P19" s="1"/>
    </row>
    <row r="20" ht="17" customHeight="1" spans="1:16">
      <c r="A20" s="1"/>
      <c r="B20" s="16" t="s">
        <v>28</v>
      </c>
      <c r="C20" s="13">
        <v>511</v>
      </c>
      <c r="D20" s="13">
        <f t="shared" ref="D20:D24" si="5">C20*100</f>
        <v>51100</v>
      </c>
      <c r="E20" s="13">
        <v>79</v>
      </c>
      <c r="F20" s="13">
        <f t="shared" si="0"/>
        <v>11850</v>
      </c>
      <c r="G20" s="13">
        <v>1</v>
      </c>
      <c r="H20" s="13">
        <f t="shared" si="1"/>
        <v>350</v>
      </c>
      <c r="I20" s="13">
        <f t="shared" si="2"/>
        <v>591</v>
      </c>
      <c r="J20" s="13">
        <f t="shared" si="3"/>
        <v>63300</v>
      </c>
      <c r="K20" s="32"/>
      <c r="L20" s="1"/>
      <c r="M20" s="1"/>
      <c r="N20" s="1"/>
      <c r="O20" s="1"/>
      <c r="P20" s="1"/>
    </row>
    <row r="21" ht="17" customHeight="1" spans="1:16">
      <c r="A21" s="1"/>
      <c r="B21" s="16" t="s">
        <v>29</v>
      </c>
      <c r="C21" s="13">
        <v>261</v>
      </c>
      <c r="D21" s="13">
        <f t="shared" si="5"/>
        <v>26100</v>
      </c>
      <c r="E21" s="13">
        <v>42</v>
      </c>
      <c r="F21" s="13">
        <f t="shared" si="0"/>
        <v>6300</v>
      </c>
      <c r="G21" s="13">
        <v>2</v>
      </c>
      <c r="H21" s="13">
        <f t="shared" si="1"/>
        <v>700</v>
      </c>
      <c r="I21" s="13">
        <f t="shared" si="2"/>
        <v>305</v>
      </c>
      <c r="J21" s="13">
        <f t="shared" si="3"/>
        <v>33100</v>
      </c>
      <c r="K21" s="32"/>
      <c r="L21" s="1"/>
      <c r="M21" s="1"/>
      <c r="N21" s="1"/>
      <c r="O21" s="1"/>
      <c r="P21" s="1"/>
    </row>
    <row r="22" ht="17" customHeight="1" spans="1:16">
      <c r="A22" s="1"/>
      <c r="B22" s="16" t="s">
        <v>30</v>
      </c>
      <c r="C22" s="13">
        <v>713</v>
      </c>
      <c r="D22" s="13">
        <f t="shared" si="5"/>
        <v>71300</v>
      </c>
      <c r="E22" s="13">
        <v>86</v>
      </c>
      <c r="F22" s="13">
        <f t="shared" si="0"/>
        <v>12900</v>
      </c>
      <c r="G22" s="13">
        <v>1</v>
      </c>
      <c r="H22" s="13">
        <f t="shared" si="1"/>
        <v>350</v>
      </c>
      <c r="I22" s="13">
        <f t="shared" si="2"/>
        <v>800</v>
      </c>
      <c r="J22" s="13">
        <f t="shared" si="3"/>
        <v>84550</v>
      </c>
      <c r="K22" s="32"/>
      <c r="L22" s="1"/>
      <c r="M22" s="1"/>
      <c r="N22" s="1"/>
      <c r="O22" s="1"/>
      <c r="P22" s="1"/>
    </row>
    <row r="23" ht="17" customHeight="1" spans="1:16">
      <c r="A23" s="1"/>
      <c r="B23" s="16" t="s">
        <v>31</v>
      </c>
      <c r="C23" s="13">
        <v>914</v>
      </c>
      <c r="D23" s="13">
        <f t="shared" si="5"/>
        <v>91400</v>
      </c>
      <c r="E23" s="13">
        <v>129</v>
      </c>
      <c r="F23" s="13">
        <f t="shared" si="0"/>
        <v>19350</v>
      </c>
      <c r="G23" s="13">
        <v>3</v>
      </c>
      <c r="H23" s="13">
        <f t="shared" si="1"/>
        <v>1050</v>
      </c>
      <c r="I23" s="13">
        <f t="shared" si="2"/>
        <v>1046</v>
      </c>
      <c r="J23" s="13">
        <f t="shared" si="3"/>
        <v>111800</v>
      </c>
      <c r="K23" s="32"/>
      <c r="L23" s="1"/>
      <c r="M23" s="1"/>
      <c r="N23" s="1"/>
      <c r="O23" s="1"/>
      <c r="P23" s="1"/>
    </row>
    <row r="24" ht="17" customHeight="1" spans="1:16">
      <c r="A24" s="1"/>
      <c r="B24" s="16" t="s">
        <v>32</v>
      </c>
      <c r="C24" s="13">
        <v>598</v>
      </c>
      <c r="D24" s="13">
        <f t="shared" si="5"/>
        <v>59800</v>
      </c>
      <c r="E24" s="13">
        <v>80</v>
      </c>
      <c r="F24" s="13">
        <f t="shared" si="0"/>
        <v>12000</v>
      </c>
      <c r="G24" s="13">
        <v>1</v>
      </c>
      <c r="H24" s="13">
        <f t="shared" si="1"/>
        <v>350</v>
      </c>
      <c r="I24" s="13">
        <f t="shared" si="2"/>
        <v>679</v>
      </c>
      <c r="J24" s="13">
        <f t="shared" si="3"/>
        <v>72150</v>
      </c>
      <c r="K24" s="32"/>
      <c r="L24" s="1"/>
      <c r="M24" s="1"/>
      <c r="N24" s="1"/>
      <c r="O24" s="1"/>
      <c r="P24" s="1"/>
    </row>
    <row r="25" ht="17" customHeight="1" spans="1:16">
      <c r="A25" s="1"/>
      <c r="B25" s="17" t="s">
        <v>33</v>
      </c>
      <c r="C25" s="18">
        <f t="shared" ref="C25:J25" si="6">SUM(C5:C24)</f>
        <v>13338</v>
      </c>
      <c r="D25" s="18">
        <f t="shared" si="6"/>
        <v>1333900</v>
      </c>
      <c r="E25" s="18">
        <f t="shared" si="6"/>
        <v>1648</v>
      </c>
      <c r="F25" s="18">
        <f t="shared" si="6"/>
        <v>247200</v>
      </c>
      <c r="G25" s="18">
        <f t="shared" si="6"/>
        <v>30</v>
      </c>
      <c r="H25" s="18">
        <f t="shared" si="6"/>
        <v>10500</v>
      </c>
      <c r="I25" s="18">
        <f t="shared" si="6"/>
        <v>15016</v>
      </c>
      <c r="J25" s="18">
        <f t="shared" si="6"/>
        <v>1591600</v>
      </c>
      <c r="K25" s="33"/>
      <c r="L25" s="1"/>
      <c r="M25" s="1"/>
      <c r="N25" s="1"/>
      <c r="O25" s="1"/>
      <c r="P25" s="1"/>
    </row>
    <row r="26" ht="17" customHeight="1" spans="1:16">
      <c r="A26" s="1"/>
      <c r="B26" s="1"/>
      <c r="C26" s="1"/>
      <c r="D26" s="19" t="s">
        <v>34</v>
      </c>
      <c r="E26" s="19"/>
      <c r="F26" s="19"/>
      <c r="G26" s="19"/>
      <c r="H26" s="19"/>
      <c r="I26" s="19"/>
      <c r="J26" s="19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1">
    <mergeCell ref="B1:K1"/>
    <mergeCell ref="B2:E2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2025-01-16T03:41:23Z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859F129BC5FB49ACA19E1266F890AC0A_12</vt:lpwstr>
  </property>
</Properties>
</file>