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Sheet1!$A$1:$Q$21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<sst xmlns="http://schemas.openxmlformats.org/spreadsheetml/2006/main" count="174" uniqueCount="111">
  <si>
    <t>华龙区2025年度巩固拓展脱贫攻坚成果衔接乡村振兴项目计划表</t>
  </si>
  <si>
    <t>序号</t>
  </si>
  <si>
    <t>项目性质</t>
  </si>
  <si>
    <t>项目类别</t>
  </si>
  <si>
    <t>项目名称</t>
  </si>
  <si>
    <t>建设内容</t>
  </si>
  <si>
    <t>补助标准（万元）</t>
  </si>
  <si>
    <t>实施地点</t>
  </si>
  <si>
    <t>投资资金规模（万元）</t>
  </si>
  <si>
    <t>责任单位</t>
  </si>
  <si>
    <t>绩效目标</t>
  </si>
  <si>
    <t>联农带农机制</t>
  </si>
  <si>
    <t>备注（土地性质）</t>
  </si>
  <si>
    <t>乡（镇）</t>
  </si>
  <si>
    <t>村</t>
  </si>
  <si>
    <t>总计</t>
  </si>
  <si>
    <t>中央</t>
  </si>
  <si>
    <t>省级</t>
  </si>
  <si>
    <t>市级</t>
  </si>
  <si>
    <t>区级</t>
  </si>
  <si>
    <t>新建</t>
  </si>
  <si>
    <t>产业发展类</t>
  </si>
  <si>
    <t>金岳农产品加工产业园</t>
  </si>
  <si>
    <t>财政资金建设内容是建设厂房10000平方米、购买农副产品加工设备、中草药烘干设备、建设果蔬保鲜库、肉类冷冻库及其配套设备、场地硬化及围墙等基础设施建设。自筹资金建设内容是购买农副产品、中药材等。</t>
  </si>
  <si>
    <t>岳村镇</t>
  </si>
  <si>
    <t>岳村集</t>
  </si>
  <si>
    <t xml:space="preserve">项目建成后预计年产值150余万元，能给村集体经济带来50余万元，切实助推农副产业发展，实现周边村民100余人就业，带动增产增收。 </t>
  </si>
  <si>
    <t>项目建成后将覆盖全村615户3200人，提供50多个就业岗位，带动100余人就业，可解决本村剩余劳动力就业问题，极大改善留守妇女就业条件，为全村经济快速发展奠定坚实基础。</t>
  </si>
  <si>
    <t>建设用地</t>
  </si>
  <si>
    <t>瓦屋村花卉种植大棚项目</t>
  </si>
  <si>
    <t>建设花卉种植大棚20座及相关配套设施，占地面积为35余亩地。（一棚一亩）</t>
  </si>
  <si>
    <t>瓦屋村</t>
  </si>
  <si>
    <t>项目建成后，带动村集体经济年收益90余万元。</t>
  </si>
  <si>
    <t>项目建成后可直接带动村内及周边50余人就业增收，盈利分红惠及瓦屋村267户1176人及全镇脱贫户、监测户帮扶增收。</t>
  </si>
  <si>
    <t>设施农业用地</t>
  </si>
  <si>
    <t>华龙区现代农业产业园项目</t>
  </si>
  <si>
    <t>日光温室、育苗棚、药物残留监测站、仓库、围墙、道路硬化等配套设施。</t>
  </si>
  <si>
    <t>东田村</t>
  </si>
  <si>
    <t>区农业农村局</t>
  </si>
  <si>
    <t>通过项目实施，将有效促进华龙区产业升级，丰富产业结构，带动岳村镇周边群众30多人灵活就业，每年实现增收30万元。</t>
  </si>
  <si>
    <t>项目建成后，可带动全镇脱贫户、监测户111户340人增收。</t>
  </si>
  <si>
    <t>岳村镇盛锦冷链智慧云仓建设项目</t>
  </si>
  <si>
    <t>该项目占地4500平方米，财政资金用于建设冷库4000平方米及相关配套设施。</t>
  </si>
  <si>
    <t>华龙区科技创业园内</t>
  </si>
  <si>
    <t>通过项目实施，将有效促进岳村镇及华龙区产业升级，丰富产业结构，补充本地物流产业链条，带动周边群众300多人灵活就业，每年实现增收60万元。</t>
  </si>
  <si>
    <t>该项目为劳动密集型产业，可以提供300多个就业岗位。收益资金惠及全镇脱贫户、监测户111户340人。</t>
  </si>
  <si>
    <t>扩建</t>
  </si>
  <si>
    <t>岳村镇东田村豫东园艺种植有限公司果蔬菜温控大棚建设项目</t>
  </si>
  <si>
    <t>建设10座温控大棚（100米长X20米宽），占地20000平方米。硬化路面等配套基础设施。</t>
  </si>
  <si>
    <t>项目建成后，促进东田村集体产业发展，带动村集体经济年增收50万元，实现村内群众30余人就业。</t>
  </si>
  <si>
    <t>项目建成后预计年产值800余万元，能给村集体经济带来50余万元，将覆盖723户3043人，其中脱贫户29户90人，带动150余人就业，解决本村剩余劳动力就业问题。</t>
  </si>
  <si>
    <t>日兴脱毒育苗连栋大棚项目</t>
  </si>
  <si>
    <t>建设连栋大棚6座，一座3000平方米，共计18000平方米。</t>
  </si>
  <si>
    <t>寨里村</t>
  </si>
  <si>
    <t>项目建成后预计年产值120万元，能给村集体经济带来40余万元，切实助推农副产业发展，实现村内群众30余人就业。</t>
  </si>
  <si>
    <t>项目采取“合作社+脱
贫户”的运行模式。</t>
  </si>
  <si>
    <t>沁源合作社粉条淀粉加工车间及配套设施</t>
  </si>
  <si>
    <t>建设车间2400平方米（100米×24米）及粉条淀粉设备，占地6800平方米。硬化场地、围墙等配套基础设施</t>
  </si>
  <si>
    <t>瓦岗村西</t>
  </si>
  <si>
    <t>项目建成后，增加收入150余万元，带动20人就业。</t>
  </si>
  <si>
    <t>项目采取“合作社+脱贫户”的运行模式。</t>
  </si>
  <si>
    <t>村集体建设用地</t>
  </si>
  <si>
    <t>华龙区孟轲现代农业园区建设项目</t>
  </si>
  <si>
    <t>建造温室大棚41座，面积63300㎡；建造农资库、农机具库房、保鲜存储室、分拣包装室、看护房，面积2212㎡。</t>
  </si>
  <si>
    <t>孟轲乡</t>
  </si>
  <si>
    <t>后铁炉村北</t>
  </si>
  <si>
    <t>促进果蔬产业发展，带动村集体经济年增收60万元，实现70余人就业。</t>
  </si>
  <si>
    <t>通过土地流转、就业务工、带动周边果蔬生产、组织农产品销售等运作模式，实现155亩土地流转、70余人就业、340万元收益资金等经济社会效益。</t>
  </si>
  <si>
    <t>林地、设施农业用地</t>
  </si>
  <si>
    <t>华龙区岳村镇寨里村门窗加工项目</t>
  </si>
  <si>
    <t>用于购置门窗加工机自动生产线一条，气泵一台、组装平台两套。</t>
  </si>
  <si>
    <t>区委组织部</t>
  </si>
  <si>
    <t>项目建成后，有利于服务岳村镇小城镇建设，满足寨里村新村建设门窗需求，同时有利于推动村集体经济主导产业发展，预计可带动村集体每年增收10万元。</t>
  </si>
  <si>
    <t>该项目盈利分红惠及寨里村380户1612人直接增收，带动村内及周边困难群众就业20—50人。</t>
  </si>
  <si>
    <t>华龙区濮东街道大辛庄村玩具组装包装项目</t>
  </si>
  <si>
    <t>建设600平方米的厂房、购买玩具组装和包装设备。</t>
  </si>
  <si>
    <t>濮东街道</t>
  </si>
  <si>
    <t>大辛庄村</t>
  </si>
  <si>
    <t>通过与澄海玩具厂家合作，提供玩具组装和包装服务，村集体经济年收入预计增加10万元；提供30—50个就业岗位，帮助村民增加收入，特别是利用闲置劳动力，推动地方经济发展；通过业务开展，不断积累玩具组装包装经验，为未来自主生产做准备，推动大辛庄村产业多元化发展。</t>
  </si>
  <si>
    <t>一是土地流转：部分村庄建设用地将流转给项目使用，村集体可从土地流转中获得租金收益。二是劳动力带动：项目为村内和周边村民提供就业机会，提供稳定的收入来源，预计可提供30—50个就业岗位，帮助村民增加收入。三是资产入股：村集体通过入股项目，获得稳定的股利回报。</t>
  </si>
  <si>
    <t>乡村建设行动类</t>
  </si>
  <si>
    <t>2025年农田灌溉机井项目</t>
  </si>
  <si>
    <t>打机井28眼，水泵，配电箱</t>
  </si>
  <si>
    <t>岳村镇、孟轲乡、濮东办</t>
  </si>
  <si>
    <t>完善基础设施，方便群众灌溉，群众对该项目实施非常满意</t>
  </si>
  <si>
    <t>提高群众生产便利条件</t>
  </si>
  <si>
    <t>就业创业类</t>
  </si>
  <si>
    <t>“人人持证、技能河南”培训资金</t>
  </si>
  <si>
    <t>“人人持证、技能河南”培训。</t>
  </si>
  <si>
    <t>华龙区</t>
  </si>
  <si>
    <t>按照文件精神，完成本区培训任务，做好脱贫攻坚与乡村振兴有效衔接的培训工作。</t>
  </si>
  <si>
    <t>通过务工增加收入。</t>
  </si>
  <si>
    <t>“雨露计划”、短期技能培训补助资金</t>
  </si>
  <si>
    <t>“雨露计划”短期技能培训补助。</t>
  </si>
  <si>
    <t>推进我区雨露计划培训工作，加强培训项目资金监管，以提高脱贫人口和监测对象劳动力技能就业、技能增收工作为目的，完成全区“雨露计划”培训任务。</t>
  </si>
  <si>
    <t>每户建档立卡家庭学生得到相应金额补助。</t>
  </si>
  <si>
    <t>一次性交通补助</t>
  </si>
  <si>
    <t>对外出务工的脱贫对象和重点监测对象安排一次性交通补助。</t>
  </si>
  <si>
    <t>区人社局</t>
  </si>
  <si>
    <t>脱贫对象和重点监测对象区外市内务工补助100元，市外省内补200元，省外补助300元。</t>
  </si>
  <si>
    <t>为外出务工脱贫对象和重点监测对象发放交通补助。</t>
  </si>
  <si>
    <t>乡村公益性岗位</t>
  </si>
  <si>
    <t>为脱贫对象和重点监测对象提供就业岗位。</t>
  </si>
  <si>
    <t>对安置非全日制的乡村公益岗人员补助每月800元。</t>
  </si>
  <si>
    <t>金融帮扶脱贫人口小额信贷贴息</t>
  </si>
  <si>
    <t>金融帮扶脱贫人口小额信贷贴息。</t>
  </si>
  <si>
    <t>给享受金融小额信贷政策归还贷款的脱贫户及监测户按照同期银行基准利率全额贴息，带动低收入家庭创业增收，巩固拓展脱贫攻坚成果的金融信贷支持力度，助力我区产业经济发展，实现稳定脱贫。</t>
  </si>
  <si>
    <t>通过发放小额贷款贴息资金减轻脱贫户发展产业的资金压力。</t>
  </si>
  <si>
    <t>项目管理费</t>
  </si>
  <si>
    <t>保障项目顺利实施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</si>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</sst>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name val="宋体"/>
      <charset val="134"/>
    </font>
    <font>
      <sz val="11"/>
      <name val="黑体"/>
      <charset val="134"/>
    </font>
    <font>
      <b/>
      <sz val="11"/>
      <color theme="1"/>
      <name val="宋体"/>
      <charset val="134"/>
      <scheme val="minor"/>
    </font>
    <font>
      <b/>
      <sz val="11"/>
      <name val="宋体"/>
      <charset val="134"/>
      <scheme val="minor"/>
    </font>
    <font>
      <b/>
      <sz val="11"/>
      <color rgb="FFFF0000"/>
      <name val="宋体"/>
      <charset val="134"/>
      <scheme val="minor"/>
    </font>
    <font>
      <b/>
      <sz val="11"/>
      <name val="宋体"/>
      <charset val="134"/>
    </font>
    <font>
      <sz val="11"/>
      <name val="仿宋_GB2312"/>
      <charset val="134"/>
    </font>
    <font>
      <b/>
      <sz val="26"/>
      <color rgb="FF000000"/>
      <name val="宋体"/>
      <charset val="134"/>
    </font>
    <font>
      <sz val="11"/>
      <color rgb="FF000000"/>
      <name val="宋体"/>
      <charset val="134"/>
    </font>
    <font>
      <sz val="11"/>
      <color theme="1"/>
      <name val="宋体"/>
      <charset val="134"/>
    </font>
    <font>
      <sz val="11"/>
      <name val="宋体"/>
      <charset val="134"/>
      <scheme val="minor"/>
    </font>
    <font>
      <sz val="11"/>
      <color theme="1"/>
      <name val="宋体"/>
      <charset val="134"/>
      <scheme val="minor"/>
    </font>
    <font>
      <sz val="11"/>
      <color rgb="FFFF0000"/>
      <name val="宋体"/>
      <charset val="134"/>
      <scheme val="minor"/>
    </font>
    <font>
      <sz val="12"/>
      <color theme="1"/>
      <name val="仿宋"/>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5"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6" borderId="8" applyNumberFormat="0" applyAlignment="0" applyProtection="0">
      <alignment vertical="center"/>
    </xf>
    <xf numFmtId="0" fontId="24" fillId="7" borderId="9" applyNumberFormat="0" applyAlignment="0" applyProtection="0">
      <alignment vertical="center"/>
    </xf>
    <xf numFmtId="0" fontId="25" fillId="7" borderId="8" applyNumberFormat="0" applyAlignment="0" applyProtection="0">
      <alignment vertical="center"/>
    </xf>
    <xf numFmtId="0" fontId="26" fillId="8"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11" fillId="0" borderId="0">
      <alignment vertical="center"/>
    </xf>
    <xf numFmtId="0" fontId="11" fillId="0" borderId="0">
      <alignment vertical="center"/>
    </xf>
  </cellStyleXfs>
  <cellXfs count="32">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0" fillId="0" borderId="0" xfId="0"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57" fontId="9"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Fill="1" applyBorder="1" applyAlignment="1">
      <alignment horizontal="center" vertical="center"/>
    </xf>
    <xf numFmtId="0" fontId="9" fillId="0" borderId="0" xfId="0" applyFont="1" applyAlignment="1">
      <alignment horizontal="center" vertical="center" wrapText="1"/>
    </xf>
    <xf numFmtId="0" fontId="9" fillId="3" borderId="1" xfId="0" applyFont="1" applyFill="1" applyBorder="1" applyAlignment="1">
      <alignment horizontal="center" vertical="center" wrapText="1"/>
    </xf>
    <xf numFmtId="0" fontId="13" fillId="0" borderId="1" xfId="49" applyNumberFormat="1" applyFont="1" applyFill="1" applyBorder="1" applyAlignment="1">
      <alignment horizontal="center" vertical="center" wrapText="1"/>
    </xf>
    <xf numFmtId="0" fontId="14" fillId="4" borderId="1" xfId="0" applyNumberFormat="1" applyFont="1" applyFill="1" applyBorder="1" applyAlignment="1">
      <alignment horizontal="center" vertical="center" wrapText="1"/>
    </xf>
    <xf numFmtId="57" fontId="9" fillId="0" borderId="1" xfId="0" applyNumberFormat="1" applyFont="1" applyBorder="1" applyAlignment="1">
      <alignment horizontal="center" vertical="center" wrapText="1"/>
    </xf>
    <xf numFmtId="0" fontId="5" fillId="0" borderId="1" xfId="0"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1"/>
  <sheetViews>
    <sheetView tabSelected="1" zoomScale="90" zoomScaleNormal="90" workbookViewId="0">
      <selection activeCell="E6" sqref="E6"/>
    </sheetView>
  </sheetViews>
  <sheetFormatPr defaultColWidth="9" defaultRowHeight="13.5"/>
  <cols>
    <col min="1" max="1" width="4.31666666666667" style="7" customWidth="1"/>
    <col min="2" max="3" width="11.25" customWidth="1"/>
    <col min="4" max="4" width="21.25" customWidth="1"/>
    <col min="5" max="5" width="44.2583333333333" customWidth="1"/>
    <col min="6" max="6" width="16.6833333333333" customWidth="1"/>
    <col min="7" max="7" width="11.875" customWidth="1"/>
    <col min="8" max="8" width="14.5" customWidth="1"/>
    <col min="9" max="9" width="20.275" style="8" customWidth="1"/>
    <col min="10" max="10" width="14.0666666666667" customWidth="1"/>
    <col min="11" max="11" width="14.9833333333333" customWidth="1"/>
    <col min="12" max="12" width="17.6583333333333" customWidth="1"/>
    <col min="13" max="13" width="17.4416666666667" customWidth="1"/>
    <col min="14" max="14" width="18.725" style="8" customWidth="1"/>
    <col min="15" max="15" width="42.0916666666667" customWidth="1"/>
    <col min="16" max="16" width="34.6833333333333" style="8" customWidth="1"/>
    <col min="17" max="17" width="14.375" customWidth="1"/>
  </cols>
  <sheetData>
    <row r="1" ht="52" customHeight="1" spans="1:17">
      <c r="A1" s="9" t="s">
        <v>0</v>
      </c>
      <c r="B1" s="9"/>
      <c r="C1" s="9"/>
      <c r="D1" s="9"/>
      <c r="E1" s="9"/>
      <c r="F1" s="9"/>
      <c r="G1" s="9"/>
      <c r="H1" s="9"/>
      <c r="I1" s="9"/>
      <c r="J1" s="9"/>
      <c r="K1" s="9"/>
      <c r="L1" s="9"/>
      <c r="M1" s="9"/>
      <c r="N1" s="9"/>
      <c r="O1" s="9"/>
      <c r="P1" s="9"/>
      <c r="Q1" s="9"/>
    </row>
    <row r="2" s="1" customFormat="1" ht="43" customHeight="1" spans="1:17">
      <c r="A2" s="10" t="s">
        <v>1</v>
      </c>
      <c r="B2" s="10" t="s">
        <v>2</v>
      </c>
      <c r="C2" s="10" t="s">
        <v>3</v>
      </c>
      <c r="D2" s="10" t="s">
        <v>4</v>
      </c>
      <c r="E2" s="10" t="s">
        <v>5</v>
      </c>
      <c r="F2" s="10" t="s">
        <v>6</v>
      </c>
      <c r="G2" s="10" t="s">
        <v>7</v>
      </c>
      <c r="H2" s="10"/>
      <c r="I2" s="10" t="s">
        <v>8</v>
      </c>
      <c r="J2" s="10"/>
      <c r="K2" s="10"/>
      <c r="L2" s="10"/>
      <c r="M2" s="10"/>
      <c r="N2" s="25" t="s">
        <v>9</v>
      </c>
      <c r="O2" s="10" t="s">
        <v>10</v>
      </c>
      <c r="P2" s="10" t="s">
        <v>11</v>
      </c>
      <c r="Q2" s="25" t="s">
        <v>12</v>
      </c>
    </row>
    <row r="3" s="1" customFormat="1" ht="39" customHeight="1" spans="1:17">
      <c r="A3" s="10"/>
      <c r="B3" s="10"/>
      <c r="C3" s="10"/>
      <c r="D3" s="10"/>
      <c r="E3" s="10"/>
      <c r="F3" s="10"/>
      <c r="G3" s="10" t="s">
        <v>13</v>
      </c>
      <c r="H3" s="11" t="s">
        <v>14</v>
      </c>
      <c r="I3" s="10" t="s">
        <v>15</v>
      </c>
      <c r="J3" s="10" t="s">
        <v>16</v>
      </c>
      <c r="K3" s="10" t="s">
        <v>17</v>
      </c>
      <c r="L3" s="10" t="s">
        <v>18</v>
      </c>
      <c r="M3" s="10" t="s">
        <v>19</v>
      </c>
      <c r="N3" s="25"/>
      <c r="O3" s="10"/>
      <c r="P3" s="10"/>
      <c r="Q3" s="25"/>
    </row>
    <row r="4" s="2" customFormat="1" ht="67.5" spans="1:17">
      <c r="A4" s="12">
        <v>1</v>
      </c>
      <c r="B4" s="12" t="s">
        <v>20</v>
      </c>
      <c r="C4" s="13" t="s">
        <v>21</v>
      </c>
      <c r="D4" s="12" t="s">
        <v>22</v>
      </c>
      <c r="E4" s="12" t="s">
        <v>23</v>
      </c>
      <c r="F4" s="12">
        <f>I4</f>
        <v>102</v>
      </c>
      <c r="G4" s="12" t="s">
        <v>24</v>
      </c>
      <c r="H4" s="12" t="s">
        <v>25</v>
      </c>
      <c r="I4" s="12">
        <f>J4+K4+L4+M4</f>
        <v>102</v>
      </c>
      <c r="J4" s="12"/>
      <c r="K4" s="12"/>
      <c r="L4" s="12">
        <v>102</v>
      </c>
      <c r="M4" s="12"/>
      <c r="N4" s="12" t="s">
        <v>24</v>
      </c>
      <c r="O4" s="12" t="s">
        <v>26</v>
      </c>
      <c r="P4" s="12" t="s">
        <v>27</v>
      </c>
      <c r="Q4" s="30" t="s">
        <v>28</v>
      </c>
    </row>
    <row r="5" s="3" customFormat="1" ht="40.5" spans="1:17">
      <c r="A5" s="12">
        <v>2</v>
      </c>
      <c r="B5" s="12" t="s">
        <v>20</v>
      </c>
      <c r="C5" s="13" t="s">
        <v>21</v>
      </c>
      <c r="D5" s="12" t="s">
        <v>29</v>
      </c>
      <c r="E5" s="12" t="s">
        <v>30</v>
      </c>
      <c r="F5" s="12">
        <f>I5</f>
        <v>156.34</v>
      </c>
      <c r="G5" s="12" t="s">
        <v>24</v>
      </c>
      <c r="H5" s="12" t="s">
        <v>31</v>
      </c>
      <c r="I5" s="12">
        <f t="shared" ref="I5:I21" si="0">J5+K5+L5+M5</f>
        <v>156.34</v>
      </c>
      <c r="J5" s="12"/>
      <c r="K5" s="12"/>
      <c r="L5" s="12">
        <v>100</v>
      </c>
      <c r="M5" s="12">
        <v>56.34</v>
      </c>
      <c r="N5" s="12" t="s">
        <v>24</v>
      </c>
      <c r="O5" s="12" t="s">
        <v>32</v>
      </c>
      <c r="P5" s="12" t="s">
        <v>33</v>
      </c>
      <c r="Q5" s="30" t="s">
        <v>34</v>
      </c>
    </row>
    <row r="6" s="4" customFormat="1" ht="40.5" spans="1:17">
      <c r="A6" s="12">
        <v>3</v>
      </c>
      <c r="B6" s="12" t="s">
        <v>20</v>
      </c>
      <c r="C6" s="13" t="s">
        <v>21</v>
      </c>
      <c r="D6" s="12" t="s">
        <v>35</v>
      </c>
      <c r="E6" s="12" t="s">
        <v>36</v>
      </c>
      <c r="F6" s="12">
        <v>380</v>
      </c>
      <c r="G6" s="12" t="s">
        <v>24</v>
      </c>
      <c r="H6" s="12" t="s">
        <v>37</v>
      </c>
      <c r="I6" s="12">
        <f t="shared" si="0"/>
        <v>380</v>
      </c>
      <c r="J6" s="12">
        <v>80</v>
      </c>
      <c r="K6" s="12">
        <v>72</v>
      </c>
      <c r="L6" s="12">
        <v>228</v>
      </c>
      <c r="M6" s="12"/>
      <c r="N6" s="12" t="s">
        <v>38</v>
      </c>
      <c r="O6" s="12" t="s">
        <v>39</v>
      </c>
      <c r="P6" s="12" t="s">
        <v>40</v>
      </c>
      <c r="Q6" s="30" t="s">
        <v>34</v>
      </c>
    </row>
    <row r="7" s="4" customFormat="1" ht="54" spans="1:17">
      <c r="A7" s="12">
        <v>4</v>
      </c>
      <c r="B7" s="12" t="s">
        <v>20</v>
      </c>
      <c r="C7" s="13" t="s">
        <v>21</v>
      </c>
      <c r="D7" s="12" t="s">
        <v>41</v>
      </c>
      <c r="E7" s="12" t="s">
        <v>42</v>
      </c>
      <c r="F7" s="12">
        <f t="shared" ref="F7:F21" si="1">I7</f>
        <v>680</v>
      </c>
      <c r="G7" s="12" t="s">
        <v>43</v>
      </c>
      <c r="H7" s="12"/>
      <c r="I7" s="12">
        <f t="shared" si="0"/>
        <v>680</v>
      </c>
      <c r="J7" s="16">
        <v>150</v>
      </c>
      <c r="K7" s="16"/>
      <c r="L7" s="16">
        <v>320</v>
      </c>
      <c r="M7" s="16">
        <v>210</v>
      </c>
      <c r="N7" s="12" t="s">
        <v>24</v>
      </c>
      <c r="O7" s="12" t="s">
        <v>44</v>
      </c>
      <c r="P7" s="12" t="s">
        <v>45</v>
      </c>
      <c r="Q7" s="30" t="s">
        <v>28</v>
      </c>
    </row>
    <row r="8" s="4" customFormat="1" ht="67.5" spans="1:17">
      <c r="A8" s="12">
        <v>5</v>
      </c>
      <c r="B8" s="12" t="s">
        <v>46</v>
      </c>
      <c r="C8" s="13" t="s">
        <v>21</v>
      </c>
      <c r="D8" s="12" t="s">
        <v>47</v>
      </c>
      <c r="E8" s="12" t="s">
        <v>48</v>
      </c>
      <c r="F8" s="12">
        <f t="shared" si="1"/>
        <v>100</v>
      </c>
      <c r="G8" s="12" t="s">
        <v>24</v>
      </c>
      <c r="H8" s="14" t="s">
        <v>37</v>
      </c>
      <c r="I8" s="12">
        <f t="shared" si="0"/>
        <v>100</v>
      </c>
      <c r="J8" s="16"/>
      <c r="K8" s="16"/>
      <c r="L8" s="16">
        <v>100</v>
      </c>
      <c r="M8" s="16"/>
      <c r="N8" s="12" t="s">
        <v>24</v>
      </c>
      <c r="O8" s="12" t="s">
        <v>49</v>
      </c>
      <c r="P8" s="12" t="s">
        <v>50</v>
      </c>
      <c r="Q8" s="30" t="s">
        <v>34</v>
      </c>
    </row>
    <row r="9" s="4" customFormat="1" ht="40.5" spans="1:17">
      <c r="A9" s="12">
        <v>6</v>
      </c>
      <c r="B9" s="15" t="s">
        <v>46</v>
      </c>
      <c r="C9" s="13" t="s">
        <v>21</v>
      </c>
      <c r="D9" s="12" t="s">
        <v>51</v>
      </c>
      <c r="E9" s="12" t="s">
        <v>52</v>
      </c>
      <c r="F9" s="12">
        <f t="shared" si="1"/>
        <v>160</v>
      </c>
      <c r="G9" s="12" t="s">
        <v>24</v>
      </c>
      <c r="H9" s="14" t="s">
        <v>53</v>
      </c>
      <c r="I9" s="12">
        <f t="shared" si="0"/>
        <v>160</v>
      </c>
      <c r="J9" s="16"/>
      <c r="K9" s="16"/>
      <c r="L9" s="16">
        <v>110</v>
      </c>
      <c r="M9" s="16">
        <v>50</v>
      </c>
      <c r="N9" s="12" t="s">
        <v>24</v>
      </c>
      <c r="O9" s="12" t="s">
        <v>54</v>
      </c>
      <c r="P9" s="26" t="s">
        <v>55</v>
      </c>
      <c r="Q9" s="30" t="s">
        <v>34</v>
      </c>
    </row>
    <row r="10" s="4" customFormat="1" ht="40.5" spans="1:17">
      <c r="A10" s="12">
        <v>7</v>
      </c>
      <c r="B10" s="16" t="s">
        <v>20</v>
      </c>
      <c r="C10" s="13" t="s">
        <v>21</v>
      </c>
      <c r="D10" s="17" t="s">
        <v>56</v>
      </c>
      <c r="E10" s="17" t="s">
        <v>57</v>
      </c>
      <c r="F10" s="12">
        <f t="shared" si="1"/>
        <v>100</v>
      </c>
      <c r="G10" s="12" t="s">
        <v>24</v>
      </c>
      <c r="H10" s="17" t="s">
        <v>58</v>
      </c>
      <c r="I10" s="12">
        <f t="shared" si="0"/>
        <v>100</v>
      </c>
      <c r="J10" s="16"/>
      <c r="K10" s="16"/>
      <c r="L10" s="16">
        <v>100</v>
      </c>
      <c r="M10" s="16"/>
      <c r="N10" s="12" t="s">
        <v>24</v>
      </c>
      <c r="O10" s="17" t="s">
        <v>59</v>
      </c>
      <c r="P10" s="17" t="s">
        <v>60</v>
      </c>
      <c r="Q10" s="30" t="s">
        <v>61</v>
      </c>
    </row>
    <row r="11" s="4" customFormat="1" ht="54" spans="1:17">
      <c r="A11" s="12">
        <v>8</v>
      </c>
      <c r="B11" s="16" t="s">
        <v>20</v>
      </c>
      <c r="C11" s="16" t="s">
        <v>21</v>
      </c>
      <c r="D11" s="16" t="s">
        <v>62</v>
      </c>
      <c r="E11" s="16" t="s">
        <v>63</v>
      </c>
      <c r="F11" s="12">
        <f t="shared" si="1"/>
        <v>150</v>
      </c>
      <c r="G11" s="16" t="s">
        <v>64</v>
      </c>
      <c r="H11" s="14" t="s">
        <v>65</v>
      </c>
      <c r="I11" s="12">
        <f t="shared" si="0"/>
        <v>150</v>
      </c>
      <c r="J11" s="16"/>
      <c r="K11" s="16"/>
      <c r="L11" s="16">
        <v>100</v>
      </c>
      <c r="M11" s="16">
        <v>50</v>
      </c>
      <c r="N11" s="16" t="s">
        <v>64</v>
      </c>
      <c r="O11" s="16" t="s">
        <v>66</v>
      </c>
      <c r="P11" s="16" t="s">
        <v>67</v>
      </c>
      <c r="Q11" s="30" t="s">
        <v>68</v>
      </c>
    </row>
    <row r="12" s="5" customFormat="1" ht="54" spans="1:17">
      <c r="A12" s="12">
        <v>9</v>
      </c>
      <c r="B12" s="16" t="s">
        <v>20</v>
      </c>
      <c r="C12" s="16" t="s">
        <v>21</v>
      </c>
      <c r="D12" s="12" t="s">
        <v>69</v>
      </c>
      <c r="E12" s="12" t="s">
        <v>70</v>
      </c>
      <c r="F12" s="12">
        <f t="shared" si="1"/>
        <v>50</v>
      </c>
      <c r="G12" s="12" t="s">
        <v>24</v>
      </c>
      <c r="H12" s="18" t="s">
        <v>53</v>
      </c>
      <c r="I12" s="12">
        <f t="shared" si="0"/>
        <v>50</v>
      </c>
      <c r="J12" s="27">
        <v>50</v>
      </c>
      <c r="K12" s="27"/>
      <c r="L12" s="27"/>
      <c r="M12" s="27"/>
      <c r="N12" s="12" t="s">
        <v>71</v>
      </c>
      <c r="O12" s="27" t="s">
        <v>72</v>
      </c>
      <c r="P12" s="27" t="s">
        <v>73</v>
      </c>
      <c r="Q12" s="30"/>
    </row>
    <row r="13" s="5" customFormat="1" ht="94.5" spans="1:17">
      <c r="A13" s="12">
        <v>10</v>
      </c>
      <c r="B13" s="16" t="s">
        <v>20</v>
      </c>
      <c r="C13" s="16" t="s">
        <v>21</v>
      </c>
      <c r="D13" s="12" t="s">
        <v>74</v>
      </c>
      <c r="E13" s="12" t="s">
        <v>75</v>
      </c>
      <c r="F13" s="12">
        <f t="shared" si="1"/>
        <v>50</v>
      </c>
      <c r="G13" s="12" t="s">
        <v>76</v>
      </c>
      <c r="H13" s="18" t="s">
        <v>77</v>
      </c>
      <c r="I13" s="12">
        <f t="shared" si="0"/>
        <v>50</v>
      </c>
      <c r="J13" s="27">
        <v>50</v>
      </c>
      <c r="K13" s="27"/>
      <c r="L13" s="27"/>
      <c r="M13" s="27"/>
      <c r="N13" s="12" t="s">
        <v>71</v>
      </c>
      <c r="O13" s="27" t="s">
        <v>78</v>
      </c>
      <c r="P13" s="27" t="s">
        <v>79</v>
      </c>
      <c r="Q13" s="30"/>
    </row>
    <row r="14" s="5" customFormat="1" ht="29" customHeight="1" spans="1:17">
      <c r="A14" s="12">
        <v>11</v>
      </c>
      <c r="B14" s="12" t="s">
        <v>20</v>
      </c>
      <c r="C14" s="16" t="s">
        <v>80</v>
      </c>
      <c r="D14" s="12" t="s">
        <v>81</v>
      </c>
      <c r="E14" s="12" t="s">
        <v>82</v>
      </c>
      <c r="F14" s="12">
        <f t="shared" si="1"/>
        <v>98</v>
      </c>
      <c r="G14" s="12" t="s">
        <v>83</v>
      </c>
      <c r="H14" s="19"/>
      <c r="I14" s="12">
        <f t="shared" si="0"/>
        <v>98</v>
      </c>
      <c r="J14" s="27">
        <v>70</v>
      </c>
      <c r="K14" s="27">
        <v>28</v>
      </c>
      <c r="L14" s="27"/>
      <c r="M14" s="27"/>
      <c r="N14" s="12" t="s">
        <v>38</v>
      </c>
      <c r="O14" s="27" t="s">
        <v>84</v>
      </c>
      <c r="P14" s="27" t="s">
        <v>85</v>
      </c>
      <c r="Q14" s="30"/>
    </row>
    <row r="15" s="6" customFormat="1" ht="27" spans="1:17">
      <c r="A15" s="12">
        <v>12</v>
      </c>
      <c r="B15" s="12" t="s">
        <v>20</v>
      </c>
      <c r="C15" s="12" t="s">
        <v>86</v>
      </c>
      <c r="D15" s="12" t="s">
        <v>87</v>
      </c>
      <c r="E15" s="12" t="s">
        <v>88</v>
      </c>
      <c r="F15" s="12">
        <f t="shared" si="1"/>
        <v>4</v>
      </c>
      <c r="G15" s="12" t="s">
        <v>89</v>
      </c>
      <c r="H15" s="20"/>
      <c r="I15" s="12">
        <f t="shared" si="0"/>
        <v>4</v>
      </c>
      <c r="J15" s="16"/>
      <c r="K15" s="16"/>
      <c r="L15" s="16"/>
      <c r="M15" s="16">
        <v>4</v>
      </c>
      <c r="N15" s="12" t="s">
        <v>38</v>
      </c>
      <c r="O15" s="16" t="s">
        <v>90</v>
      </c>
      <c r="P15" s="12" t="s">
        <v>91</v>
      </c>
      <c r="Q15" s="12"/>
    </row>
    <row r="16" s="6" customFormat="1" ht="54" spans="1:17">
      <c r="A16" s="12">
        <v>13</v>
      </c>
      <c r="B16" s="12" t="s">
        <v>20</v>
      </c>
      <c r="C16" s="12" t="s">
        <v>86</v>
      </c>
      <c r="D16" s="12" t="s">
        <v>92</v>
      </c>
      <c r="E16" s="12" t="s">
        <v>93</v>
      </c>
      <c r="F16" s="12">
        <f t="shared" si="1"/>
        <v>6</v>
      </c>
      <c r="G16" s="12" t="s">
        <v>89</v>
      </c>
      <c r="H16" s="20"/>
      <c r="I16" s="12">
        <f t="shared" si="0"/>
        <v>6</v>
      </c>
      <c r="J16" s="16"/>
      <c r="K16" s="16"/>
      <c r="L16" s="16"/>
      <c r="M16" s="16">
        <v>6</v>
      </c>
      <c r="N16" s="12" t="s">
        <v>38</v>
      </c>
      <c r="O16" s="16" t="s">
        <v>94</v>
      </c>
      <c r="P16" s="12" t="s">
        <v>95</v>
      </c>
      <c r="Q16" s="12"/>
    </row>
    <row r="17" s="6" customFormat="1" ht="27" spans="1:17">
      <c r="A17" s="12">
        <v>14</v>
      </c>
      <c r="B17" s="12" t="s">
        <v>20</v>
      </c>
      <c r="C17" s="12" t="s">
        <v>86</v>
      </c>
      <c r="D17" s="12" t="s">
        <v>96</v>
      </c>
      <c r="E17" s="12" t="s">
        <v>97</v>
      </c>
      <c r="F17" s="12">
        <f t="shared" si="1"/>
        <v>1</v>
      </c>
      <c r="G17" s="12" t="s">
        <v>89</v>
      </c>
      <c r="H17" s="20"/>
      <c r="I17" s="12">
        <f t="shared" si="0"/>
        <v>1</v>
      </c>
      <c r="J17" s="12"/>
      <c r="K17" s="12"/>
      <c r="L17" s="12"/>
      <c r="M17" s="12">
        <v>1</v>
      </c>
      <c r="N17" s="12" t="s">
        <v>98</v>
      </c>
      <c r="O17" s="12" t="s">
        <v>99</v>
      </c>
      <c r="P17" s="12" t="s">
        <v>100</v>
      </c>
      <c r="Q17" s="12"/>
    </row>
    <row r="18" s="6" customFormat="1" ht="27" spans="1:17">
      <c r="A18" s="12">
        <v>15</v>
      </c>
      <c r="B18" s="12" t="s">
        <v>20</v>
      </c>
      <c r="C18" s="12" t="s">
        <v>86</v>
      </c>
      <c r="D18" s="12" t="s">
        <v>101</v>
      </c>
      <c r="E18" s="12" t="s">
        <v>102</v>
      </c>
      <c r="F18" s="12">
        <f t="shared" si="1"/>
        <v>44.16</v>
      </c>
      <c r="G18" s="12" t="s">
        <v>89</v>
      </c>
      <c r="H18" s="20"/>
      <c r="I18" s="12">
        <f t="shared" si="0"/>
        <v>44.16</v>
      </c>
      <c r="J18" s="12"/>
      <c r="K18" s="12"/>
      <c r="L18" s="12"/>
      <c r="M18" s="12">
        <v>44.16</v>
      </c>
      <c r="N18" s="12" t="s">
        <v>98</v>
      </c>
      <c r="O18" s="12" t="s">
        <v>103</v>
      </c>
      <c r="P18" s="12" t="s">
        <v>102</v>
      </c>
      <c r="Q18" s="12"/>
    </row>
    <row r="19" s="6" customFormat="1" ht="54" spans="1:17">
      <c r="A19" s="12">
        <v>16</v>
      </c>
      <c r="B19" s="16" t="s">
        <v>20</v>
      </c>
      <c r="C19" s="16" t="s">
        <v>21</v>
      </c>
      <c r="D19" s="12" t="s">
        <v>104</v>
      </c>
      <c r="E19" s="12" t="s">
        <v>105</v>
      </c>
      <c r="F19" s="12">
        <f t="shared" si="1"/>
        <v>6</v>
      </c>
      <c r="G19" s="12" t="s">
        <v>89</v>
      </c>
      <c r="H19" s="20"/>
      <c r="I19" s="12">
        <f t="shared" si="0"/>
        <v>6</v>
      </c>
      <c r="J19" s="12"/>
      <c r="K19" s="12"/>
      <c r="L19" s="12"/>
      <c r="M19" s="12">
        <v>6</v>
      </c>
      <c r="N19" s="12" t="s">
        <v>38</v>
      </c>
      <c r="O19" s="12" t="s">
        <v>106</v>
      </c>
      <c r="P19" s="12" t="s">
        <v>107</v>
      </c>
      <c r="Q19" s="30"/>
    </row>
    <row r="20" s="6" customFormat="1" ht="14.25" spans="1:17">
      <c r="A20" s="12">
        <v>17</v>
      </c>
      <c r="B20" s="16" t="s">
        <v>20</v>
      </c>
      <c r="C20" s="12" t="s">
        <v>108</v>
      </c>
      <c r="D20" s="12" t="s">
        <v>108</v>
      </c>
      <c r="E20" s="12" t="s">
        <v>108</v>
      </c>
      <c r="F20" s="12">
        <f t="shared" si="1"/>
        <v>49.5</v>
      </c>
      <c r="G20" s="12" t="s">
        <v>89</v>
      </c>
      <c r="H20" s="20"/>
      <c r="I20" s="12">
        <f t="shared" si="0"/>
        <v>49.5</v>
      </c>
      <c r="J20" s="12"/>
      <c r="K20" s="12"/>
      <c r="L20" s="28">
        <v>27</v>
      </c>
      <c r="M20" s="28">
        <v>22.5</v>
      </c>
      <c r="N20" s="12" t="s">
        <v>38</v>
      </c>
      <c r="O20" s="12" t="s">
        <v>109</v>
      </c>
      <c r="P20" s="12" t="s">
        <v>109</v>
      </c>
      <c r="Q20" s="15"/>
    </row>
    <row r="21" s="6" customFormat="1" ht="20" customHeight="1" spans="1:17">
      <c r="A21" s="12"/>
      <c r="B21" s="21" t="s">
        <v>110</v>
      </c>
      <c r="C21" s="22"/>
      <c r="D21" s="22"/>
      <c r="E21" s="23"/>
      <c r="F21" s="12">
        <f t="shared" si="1"/>
        <v>2137</v>
      </c>
      <c r="G21" s="24"/>
      <c r="H21" s="24"/>
      <c r="I21" s="12">
        <f t="shared" si="0"/>
        <v>2137</v>
      </c>
      <c r="J21" s="24">
        <f>SUM(J4:J20)</f>
        <v>400</v>
      </c>
      <c r="K21" s="24">
        <f>SUM(K4:K20)</f>
        <v>100</v>
      </c>
      <c r="L21" s="24">
        <f>SUM(L4:L20)</f>
        <v>1187</v>
      </c>
      <c r="M21" s="24">
        <f>SUM(M4:M20)</f>
        <v>450</v>
      </c>
      <c r="N21" s="24"/>
      <c r="O21" s="24"/>
      <c r="P21" s="29"/>
      <c r="Q21" s="31"/>
    </row>
  </sheetData>
  <mergeCells count="14">
    <mergeCell ref="A1:Q1"/>
    <mergeCell ref="G2:H2"/>
    <mergeCell ref="I2:M2"/>
    <mergeCell ref="B21:E21"/>
    <mergeCell ref="A2:A3"/>
    <mergeCell ref="B2:B3"/>
    <mergeCell ref="C2:C3"/>
    <mergeCell ref="D2:D3"/>
    <mergeCell ref="E2:E3"/>
    <mergeCell ref="F2:F3"/>
    <mergeCell ref="N2:N3"/>
    <mergeCell ref="O2:O3"/>
    <mergeCell ref="P2:P3"/>
    <mergeCell ref="Q2:Q3"/>
  </mergeCells>
  <pageMargins left="0.7" right="0.7" top="0.75" bottom="0.75" header="0.3" footer="0.3"/>
  <pageSetup paperSize="9" scale="4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5" sqref="F15"/>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5" sqref="F15"/>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OPD2101</dc:creator>
  <cp:lastModifiedBy>你别出现.</cp:lastModifiedBy>
  <dcterms:created xsi:type="dcterms:W3CDTF">2021-12-22T19:59:00Z</dcterms:created>
  <dcterms:modified xsi:type="dcterms:W3CDTF">2025-02-25T01:58:27Z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0B77ACDE0F8D40C486AAA5C1051086D5_13</vt:lpwstr>
  </property>
  <property fmtid="{D5CDD505-2E9C-101B-9397-08002B2CF9AE}" pid="3" name="KSOProductBuildVer">
    <vt:lpwstr>2052-12.1.0.16120</vt:lpwstr>
  </property>
</Properties>
</file>