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<sst xmlns="http://schemas.openxmlformats.org/spreadsheetml/2006/main" count="37" uniqueCount="35">
  <si>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殷都区2025年1月份高龄津贴发放汇总表</t>
  </si>
  <si>
    <t>制表人：郜桦苇    审核人：邹龙祥</t>
  </si>
  <si>
    <t>单位</t>
  </si>
  <si>
    <t>80-89周岁</t>
  </si>
  <si>
    <t>90-99周岁</t>
  </si>
  <si>
    <t>100周岁以上</t>
  </si>
  <si>
    <t>总人口</t>
  </si>
  <si>
    <t>金额合计
（元）</t>
  </si>
  <si>
    <t>备注</t>
  </si>
  <si>
    <t>人数</t>
  </si>
  <si>
    <t>金额
（100/人.月）</t>
  </si>
  <si>
    <t>金额
（150/人.月）</t>
  </si>
  <si>
    <t>金额
（350/人.月）</t>
  </si>
  <si>
    <t>北蒙</t>
  </si>
  <si>
    <t>西郊乡</t>
  </si>
  <si>
    <t>梅办</t>
  </si>
  <si>
    <t>相台办</t>
  </si>
  <si>
    <t>纱厂办</t>
  </si>
  <si>
    <t>铁西办</t>
  </si>
  <si>
    <t>清风办</t>
  </si>
  <si>
    <t>电厂办</t>
  </si>
  <si>
    <t>李珍办</t>
  </si>
  <si>
    <t>水冶办</t>
  </si>
  <si>
    <t>水冶镇</t>
  </si>
  <si>
    <t>滨江社区</t>
  </si>
  <si>
    <t>曲沟镇</t>
  </si>
  <si>
    <t>许家沟乡</t>
  </si>
  <si>
    <t>磊口乡</t>
  </si>
  <si>
    <t>铜冶镇</t>
  </si>
  <si>
    <t>都里镇</t>
  </si>
  <si>
    <t>洪河屯乡</t>
  </si>
  <si>
    <t>安丰乡</t>
  </si>
  <si>
    <t>伦掌镇</t>
  </si>
  <si>
    <t>合计</t>
  </si>
  <si>
    <t>合计： 15013人           金额：1592800元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</si>
</sst>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6" applyNumberFormat="0" applyAlignment="0" applyProtection="0">
      <alignment vertical="center"/>
    </xf>
    <xf numFmtId="0" fontId="21" fillId="5" borderId="17" applyNumberFormat="0" applyAlignment="0" applyProtection="0">
      <alignment vertical="center"/>
    </xf>
    <xf numFmtId="0" fontId="22" fillId="5" borderId="16" applyNumberFormat="0" applyAlignment="0" applyProtection="0">
      <alignment vertical="center"/>
    </xf>
    <xf numFmtId="0" fontId="23" fillId="6" borderId="18" applyNumberFormat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31" fontId="3" fillId="0" borderId="0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 wrapText="1"/>
    </xf>
    <xf numFmtId="0" fontId="11" fillId="2" borderId="0" xfId="0" applyFont="1" applyFill="1" applyAlignment="1"/>
    <xf numFmtId="0" fontId="5" fillId="2" borderId="10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1"/>
  <sheetViews>
    <sheetView tabSelected="1" workbookViewId="0">
      <selection activeCell="Q16" sqref="Q16"/>
    </sheetView>
  </sheetViews>
  <sheetFormatPr defaultColWidth="9" defaultRowHeight="13.5"/>
  <cols>
    <col min="1" max="1" width="2.875" customWidth="1"/>
    <col min="3" max="3" width="9.375" customWidth="1"/>
    <col min="4" max="4" width="9.625" customWidth="1"/>
  </cols>
  <sheetData>
    <row r="1" ht="22.5" spans="1:14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1"/>
      <c r="M1" s="1"/>
      <c r="N1" s="1"/>
    </row>
    <row r="2" ht="15" spans="1:14">
      <c r="A2" s="1"/>
      <c r="B2" s="3" t="s">
        <v>1</v>
      </c>
      <c r="C2" s="3"/>
      <c r="D2" s="3"/>
      <c r="E2" s="3"/>
      <c r="F2" s="4">
        <v>45666</v>
      </c>
      <c r="G2" s="4"/>
      <c r="H2" s="4"/>
      <c r="I2" s="4"/>
      <c r="J2" s="4"/>
      <c r="K2" s="4"/>
      <c r="L2" s="1"/>
      <c r="M2" s="1"/>
      <c r="N2" s="1"/>
    </row>
    <row r="3" ht="14.25" spans="1:14">
      <c r="A3" s="1"/>
      <c r="B3" s="5" t="s">
        <v>2</v>
      </c>
      <c r="C3" s="6" t="s">
        <v>3</v>
      </c>
      <c r="D3" s="6"/>
      <c r="E3" s="6" t="s">
        <v>4</v>
      </c>
      <c r="F3" s="6"/>
      <c r="G3" s="6" t="s">
        <v>5</v>
      </c>
      <c r="H3" s="6"/>
      <c r="I3" s="20" t="s">
        <v>6</v>
      </c>
      <c r="J3" s="21" t="s">
        <v>7</v>
      </c>
      <c r="K3" s="22" t="s">
        <v>8</v>
      </c>
      <c r="L3" s="1"/>
      <c r="M3" s="1"/>
      <c r="N3" s="1"/>
    </row>
    <row r="4" ht="36" spans="1:14">
      <c r="A4" s="7"/>
      <c r="B4" s="8"/>
      <c r="C4" s="9" t="s">
        <v>9</v>
      </c>
      <c r="D4" s="10" t="s">
        <v>10</v>
      </c>
      <c r="E4" s="9" t="s">
        <v>9</v>
      </c>
      <c r="F4" s="10" t="s">
        <v>11</v>
      </c>
      <c r="G4" s="9" t="s">
        <v>9</v>
      </c>
      <c r="H4" s="10" t="s">
        <v>12</v>
      </c>
      <c r="I4" s="23"/>
      <c r="J4" s="9"/>
      <c r="K4" s="24"/>
      <c r="L4" s="7"/>
      <c r="M4" s="7"/>
      <c r="N4" s="7"/>
    </row>
    <row r="5" ht="15" customHeight="1" spans="1:14">
      <c r="A5" s="11"/>
      <c r="B5" s="12" t="s">
        <v>13</v>
      </c>
      <c r="C5" s="13">
        <v>669</v>
      </c>
      <c r="D5" s="13">
        <v>66900</v>
      </c>
      <c r="E5" s="13">
        <v>76</v>
      </c>
      <c r="F5" s="13">
        <f t="shared" ref="F5:F24" si="0">E5*150</f>
        <v>11400</v>
      </c>
      <c r="G5" s="13">
        <v>2</v>
      </c>
      <c r="H5" s="13">
        <f t="shared" ref="H5:H24" si="1">G5*350</f>
        <v>700</v>
      </c>
      <c r="I5" s="13">
        <f t="shared" ref="I5:I24" si="2">SUM(C5+E5+G5)</f>
        <v>747</v>
      </c>
      <c r="J5" s="13">
        <f t="shared" ref="J5:J24" si="3">SUM(D5+F5+H5)</f>
        <v>79000</v>
      </c>
      <c r="K5" s="25"/>
      <c r="L5" s="11"/>
      <c r="M5" s="26"/>
      <c r="N5" s="11"/>
    </row>
    <row r="6" ht="15" customHeight="1" spans="1:14">
      <c r="A6" s="11"/>
      <c r="B6" s="12" t="s">
        <v>14</v>
      </c>
      <c r="C6" s="13">
        <v>622</v>
      </c>
      <c r="D6" s="13">
        <f>C6*100+300</f>
        <v>62500</v>
      </c>
      <c r="E6" s="13">
        <v>77</v>
      </c>
      <c r="F6" s="13">
        <f t="shared" si="0"/>
        <v>11550</v>
      </c>
      <c r="G6" s="13">
        <v>2</v>
      </c>
      <c r="H6" s="13">
        <v>700</v>
      </c>
      <c r="I6" s="13">
        <f t="shared" si="2"/>
        <v>701</v>
      </c>
      <c r="J6" s="13">
        <f t="shared" si="3"/>
        <v>74750</v>
      </c>
      <c r="K6" s="27"/>
      <c r="L6" s="11"/>
      <c r="M6" s="11"/>
      <c r="N6" s="11"/>
    </row>
    <row r="7" ht="15" customHeight="1" spans="1:14">
      <c r="A7" s="11"/>
      <c r="B7" s="12" t="s">
        <v>15</v>
      </c>
      <c r="C7" s="14">
        <v>1637</v>
      </c>
      <c r="D7" s="13">
        <f t="shared" ref="D7:D10" si="4">C7*100</f>
        <v>163700</v>
      </c>
      <c r="E7" s="13">
        <v>214</v>
      </c>
      <c r="F7" s="13">
        <f t="shared" si="0"/>
        <v>32100</v>
      </c>
      <c r="G7" s="13">
        <v>4</v>
      </c>
      <c r="H7" s="13">
        <f t="shared" si="1"/>
        <v>1400</v>
      </c>
      <c r="I7" s="13">
        <f t="shared" si="2"/>
        <v>1855</v>
      </c>
      <c r="J7" s="13">
        <f t="shared" si="3"/>
        <v>197200</v>
      </c>
      <c r="K7" s="28"/>
      <c r="L7" s="11"/>
      <c r="M7" s="11"/>
      <c r="N7" s="11"/>
    </row>
    <row r="8" ht="15" customHeight="1" spans="1:14">
      <c r="A8" s="11"/>
      <c r="B8" s="12" t="s">
        <v>16</v>
      </c>
      <c r="C8" s="13">
        <v>386</v>
      </c>
      <c r="D8" s="13">
        <f t="shared" si="4"/>
        <v>38600</v>
      </c>
      <c r="E8" s="13">
        <v>47</v>
      </c>
      <c r="F8" s="13">
        <f t="shared" si="0"/>
        <v>7050</v>
      </c>
      <c r="G8" s="13">
        <v>0</v>
      </c>
      <c r="H8" s="13">
        <f t="shared" si="1"/>
        <v>0</v>
      </c>
      <c r="I8" s="13">
        <f t="shared" si="2"/>
        <v>433</v>
      </c>
      <c r="J8" s="13">
        <f t="shared" si="3"/>
        <v>45650</v>
      </c>
      <c r="K8" s="27"/>
      <c r="L8" s="11"/>
      <c r="M8" s="11"/>
      <c r="N8" s="11"/>
    </row>
    <row r="9" ht="15" customHeight="1" spans="1:14">
      <c r="A9" s="11"/>
      <c r="B9" s="12" t="s">
        <v>17</v>
      </c>
      <c r="C9" s="13">
        <v>793</v>
      </c>
      <c r="D9" s="13">
        <f t="shared" si="4"/>
        <v>79300</v>
      </c>
      <c r="E9" s="14">
        <v>115</v>
      </c>
      <c r="F9" s="13">
        <f t="shared" si="0"/>
        <v>17250</v>
      </c>
      <c r="G9" s="13">
        <v>6</v>
      </c>
      <c r="H9" s="13">
        <f t="shared" si="1"/>
        <v>2100</v>
      </c>
      <c r="I9" s="13">
        <f t="shared" si="2"/>
        <v>914</v>
      </c>
      <c r="J9" s="13">
        <f t="shared" si="3"/>
        <v>98650</v>
      </c>
      <c r="K9" s="27"/>
      <c r="L9" s="11"/>
      <c r="M9" s="11"/>
      <c r="N9" s="11"/>
    </row>
    <row r="10" ht="15" customHeight="1" spans="1:14">
      <c r="A10" s="11"/>
      <c r="B10" s="12" t="s">
        <v>18</v>
      </c>
      <c r="C10" s="14">
        <v>976</v>
      </c>
      <c r="D10" s="13">
        <f t="shared" si="4"/>
        <v>97600</v>
      </c>
      <c r="E10" s="13">
        <v>119</v>
      </c>
      <c r="F10" s="13">
        <f t="shared" si="0"/>
        <v>17850</v>
      </c>
      <c r="G10" s="13">
        <v>0</v>
      </c>
      <c r="H10" s="13">
        <f t="shared" si="1"/>
        <v>0</v>
      </c>
      <c r="I10" s="13">
        <f t="shared" si="2"/>
        <v>1095</v>
      </c>
      <c r="J10" s="13">
        <f t="shared" si="3"/>
        <v>115450</v>
      </c>
      <c r="K10" s="27"/>
      <c r="L10" s="11"/>
      <c r="M10" s="11"/>
      <c r="N10" s="11"/>
    </row>
    <row r="11" ht="15" customHeight="1" spans="1:14">
      <c r="A11" s="11"/>
      <c r="B11" s="12" t="s">
        <v>19</v>
      </c>
      <c r="C11" s="13">
        <v>526</v>
      </c>
      <c r="D11" s="13">
        <f>C11*100+100</f>
        <v>52700</v>
      </c>
      <c r="E11" s="13">
        <v>60</v>
      </c>
      <c r="F11" s="13">
        <f t="shared" si="0"/>
        <v>9000</v>
      </c>
      <c r="G11" s="13">
        <v>1</v>
      </c>
      <c r="H11" s="13">
        <f t="shared" si="1"/>
        <v>350</v>
      </c>
      <c r="I11" s="13">
        <f t="shared" si="2"/>
        <v>587</v>
      </c>
      <c r="J11" s="13">
        <f t="shared" si="3"/>
        <v>62050</v>
      </c>
      <c r="K11" s="25"/>
      <c r="L11" s="11"/>
      <c r="M11" s="11"/>
      <c r="N11" s="11"/>
    </row>
    <row r="12" ht="15" customHeight="1" spans="1:14">
      <c r="A12" s="11"/>
      <c r="B12" s="12" t="s">
        <v>20</v>
      </c>
      <c r="C12" s="13">
        <v>353</v>
      </c>
      <c r="D12" s="13">
        <f t="shared" ref="D12:D24" si="5">C12*100</f>
        <v>35300</v>
      </c>
      <c r="E12" s="13">
        <v>27</v>
      </c>
      <c r="F12" s="13">
        <f t="shared" si="0"/>
        <v>4050</v>
      </c>
      <c r="G12" s="13">
        <v>1</v>
      </c>
      <c r="H12" s="13">
        <f t="shared" si="1"/>
        <v>350</v>
      </c>
      <c r="I12" s="13">
        <f t="shared" si="2"/>
        <v>381</v>
      </c>
      <c r="J12" s="13">
        <f t="shared" si="3"/>
        <v>39700</v>
      </c>
      <c r="K12" s="25"/>
      <c r="L12" s="11"/>
      <c r="M12" s="11"/>
      <c r="N12" s="11"/>
    </row>
    <row r="13" ht="15" customHeight="1" spans="1:14">
      <c r="A13" s="11"/>
      <c r="B13" s="12" t="s">
        <v>21</v>
      </c>
      <c r="C13" s="13">
        <v>240</v>
      </c>
      <c r="D13" s="13">
        <f t="shared" si="5"/>
        <v>24000</v>
      </c>
      <c r="E13" s="13">
        <v>13</v>
      </c>
      <c r="F13" s="13">
        <f t="shared" si="0"/>
        <v>1950</v>
      </c>
      <c r="G13" s="13">
        <v>0</v>
      </c>
      <c r="H13" s="13">
        <f t="shared" si="1"/>
        <v>0</v>
      </c>
      <c r="I13" s="13">
        <f t="shared" si="2"/>
        <v>253</v>
      </c>
      <c r="J13" s="13">
        <f t="shared" si="3"/>
        <v>25950</v>
      </c>
      <c r="K13" s="25"/>
      <c r="L13" s="11"/>
      <c r="M13" s="11"/>
      <c r="N13" s="11"/>
    </row>
    <row r="14" ht="15" customHeight="1" spans="1:14">
      <c r="A14" s="11"/>
      <c r="B14" s="12" t="s">
        <v>22</v>
      </c>
      <c r="C14" s="13">
        <v>232</v>
      </c>
      <c r="D14" s="13">
        <f t="shared" si="5"/>
        <v>23200</v>
      </c>
      <c r="E14" s="13">
        <v>21</v>
      </c>
      <c r="F14" s="13">
        <f t="shared" si="0"/>
        <v>3150</v>
      </c>
      <c r="G14" s="13">
        <v>0</v>
      </c>
      <c r="H14" s="13">
        <f t="shared" si="1"/>
        <v>0</v>
      </c>
      <c r="I14" s="13">
        <f t="shared" si="2"/>
        <v>253</v>
      </c>
      <c r="J14" s="13">
        <f t="shared" si="3"/>
        <v>26350</v>
      </c>
      <c r="K14" s="29"/>
      <c r="L14" s="11"/>
      <c r="M14" s="11"/>
      <c r="N14" s="11"/>
    </row>
    <row r="15" ht="15" customHeight="1" spans="1:14">
      <c r="A15" s="11"/>
      <c r="B15" s="15" t="s">
        <v>23</v>
      </c>
      <c r="C15" s="13">
        <v>1846</v>
      </c>
      <c r="D15" s="13">
        <f t="shared" si="5"/>
        <v>184600</v>
      </c>
      <c r="E15" s="13">
        <v>202</v>
      </c>
      <c r="F15" s="13">
        <f t="shared" si="0"/>
        <v>30300</v>
      </c>
      <c r="G15" s="13">
        <v>3</v>
      </c>
      <c r="H15" s="13">
        <f t="shared" si="1"/>
        <v>1050</v>
      </c>
      <c r="I15" s="13">
        <f t="shared" si="2"/>
        <v>2051</v>
      </c>
      <c r="J15" s="13">
        <f t="shared" si="3"/>
        <v>215950</v>
      </c>
      <c r="K15" s="30"/>
      <c r="L15" s="11"/>
      <c r="M15" s="11"/>
      <c r="N15" s="11"/>
    </row>
    <row r="16" ht="15" customHeight="1" spans="1:14">
      <c r="A16" s="11"/>
      <c r="B16" s="15" t="s">
        <v>24</v>
      </c>
      <c r="C16" s="13">
        <v>407</v>
      </c>
      <c r="D16" s="13">
        <f t="shared" si="5"/>
        <v>40700</v>
      </c>
      <c r="E16" s="13">
        <v>57</v>
      </c>
      <c r="F16" s="13">
        <f t="shared" si="0"/>
        <v>8550</v>
      </c>
      <c r="G16" s="13">
        <v>0</v>
      </c>
      <c r="H16" s="13">
        <f t="shared" si="1"/>
        <v>0</v>
      </c>
      <c r="I16" s="13">
        <f t="shared" si="2"/>
        <v>464</v>
      </c>
      <c r="J16" s="13">
        <f t="shared" si="3"/>
        <v>49250</v>
      </c>
      <c r="K16" s="31"/>
      <c r="L16" s="11"/>
      <c r="M16" s="11"/>
      <c r="N16" s="11"/>
    </row>
    <row r="17" ht="15" customHeight="1" spans="1:14">
      <c r="A17" s="11"/>
      <c r="B17" s="15" t="s">
        <v>25</v>
      </c>
      <c r="C17" s="13">
        <v>885</v>
      </c>
      <c r="D17" s="13">
        <f t="shared" si="5"/>
        <v>88500</v>
      </c>
      <c r="E17" s="13">
        <v>94</v>
      </c>
      <c r="F17" s="13">
        <f t="shared" si="0"/>
        <v>14100</v>
      </c>
      <c r="G17" s="13">
        <v>3</v>
      </c>
      <c r="H17" s="13">
        <f t="shared" si="1"/>
        <v>1050</v>
      </c>
      <c r="I17" s="13">
        <f t="shared" si="2"/>
        <v>982</v>
      </c>
      <c r="J17" s="13">
        <f t="shared" si="3"/>
        <v>103650</v>
      </c>
      <c r="K17" s="30"/>
      <c r="L17" s="11"/>
      <c r="M17" s="11"/>
      <c r="N17" s="11"/>
    </row>
    <row r="18" ht="15" customHeight="1" spans="1:14">
      <c r="A18" s="1"/>
      <c r="B18" s="16" t="s">
        <v>26</v>
      </c>
      <c r="C18" s="13">
        <v>438</v>
      </c>
      <c r="D18" s="13">
        <f t="shared" si="5"/>
        <v>43800</v>
      </c>
      <c r="E18" s="13">
        <v>70</v>
      </c>
      <c r="F18" s="13">
        <f t="shared" si="0"/>
        <v>10500</v>
      </c>
      <c r="G18" s="13">
        <v>1</v>
      </c>
      <c r="H18" s="13">
        <f t="shared" si="1"/>
        <v>350</v>
      </c>
      <c r="I18" s="13">
        <f t="shared" si="2"/>
        <v>509</v>
      </c>
      <c r="J18" s="13">
        <f t="shared" si="3"/>
        <v>54650</v>
      </c>
      <c r="K18" s="32"/>
      <c r="L18" s="1"/>
      <c r="M18" s="1"/>
      <c r="N18" s="1"/>
    </row>
    <row r="19" ht="15" customHeight="1" spans="1:14">
      <c r="A19" s="1"/>
      <c r="B19" s="16" t="s">
        <v>27</v>
      </c>
      <c r="C19" s="13">
        <v>344</v>
      </c>
      <c r="D19" s="13">
        <f t="shared" si="5"/>
        <v>34400</v>
      </c>
      <c r="E19" s="13">
        <v>52</v>
      </c>
      <c r="F19" s="13">
        <f t="shared" si="0"/>
        <v>7800</v>
      </c>
      <c r="G19" s="13">
        <v>0</v>
      </c>
      <c r="H19" s="13">
        <f t="shared" si="1"/>
        <v>0</v>
      </c>
      <c r="I19" s="13">
        <f t="shared" si="2"/>
        <v>396</v>
      </c>
      <c r="J19" s="13">
        <f t="shared" si="3"/>
        <v>42200</v>
      </c>
      <c r="K19" s="32"/>
      <c r="L19" s="1"/>
      <c r="M19" s="1"/>
      <c r="N19" s="1"/>
    </row>
    <row r="20" ht="15" customHeight="1" spans="1:14">
      <c r="A20" s="1"/>
      <c r="B20" s="16" t="s">
        <v>28</v>
      </c>
      <c r="C20" s="13">
        <v>506</v>
      </c>
      <c r="D20" s="13">
        <f t="shared" si="5"/>
        <v>50600</v>
      </c>
      <c r="E20" s="13">
        <v>79</v>
      </c>
      <c r="F20" s="13">
        <f t="shared" si="0"/>
        <v>11850</v>
      </c>
      <c r="G20" s="13">
        <v>1</v>
      </c>
      <c r="H20" s="13">
        <f t="shared" si="1"/>
        <v>350</v>
      </c>
      <c r="I20" s="13">
        <f t="shared" si="2"/>
        <v>586</v>
      </c>
      <c r="J20" s="13">
        <f t="shared" si="3"/>
        <v>62800</v>
      </c>
      <c r="K20" s="32"/>
      <c r="L20" s="1"/>
      <c r="M20" s="1"/>
      <c r="N20" s="1"/>
    </row>
    <row r="21" ht="15" customHeight="1" spans="1:14">
      <c r="A21" s="1"/>
      <c r="B21" s="16" t="s">
        <v>29</v>
      </c>
      <c r="C21" s="13">
        <v>259</v>
      </c>
      <c r="D21" s="13">
        <f t="shared" si="5"/>
        <v>25900</v>
      </c>
      <c r="E21" s="13">
        <v>44</v>
      </c>
      <c r="F21" s="13">
        <f t="shared" si="0"/>
        <v>6600</v>
      </c>
      <c r="G21" s="13">
        <v>2</v>
      </c>
      <c r="H21" s="13">
        <f t="shared" si="1"/>
        <v>700</v>
      </c>
      <c r="I21" s="13">
        <f t="shared" si="2"/>
        <v>305</v>
      </c>
      <c r="J21" s="13">
        <f t="shared" si="3"/>
        <v>33200</v>
      </c>
      <c r="K21" s="32"/>
      <c r="L21" s="1"/>
      <c r="M21" s="1"/>
      <c r="N21" s="1"/>
    </row>
    <row r="22" ht="15" customHeight="1" spans="1:14">
      <c r="A22" s="1"/>
      <c r="B22" s="16" t="s">
        <v>30</v>
      </c>
      <c r="C22" s="13">
        <v>710</v>
      </c>
      <c r="D22" s="13">
        <f t="shared" si="5"/>
        <v>71000</v>
      </c>
      <c r="E22" s="13">
        <v>90</v>
      </c>
      <c r="F22" s="13">
        <f t="shared" si="0"/>
        <v>13500</v>
      </c>
      <c r="G22" s="13">
        <v>1</v>
      </c>
      <c r="H22" s="13">
        <f t="shared" si="1"/>
        <v>350</v>
      </c>
      <c r="I22" s="13">
        <f t="shared" si="2"/>
        <v>801</v>
      </c>
      <c r="J22" s="13">
        <f t="shared" si="3"/>
        <v>84850</v>
      </c>
      <c r="K22" s="32"/>
      <c r="L22" s="1"/>
      <c r="M22" s="1"/>
      <c r="N22" s="1"/>
    </row>
    <row r="23" ht="15" customHeight="1" spans="1:14">
      <c r="A23" s="1"/>
      <c r="B23" s="16" t="s">
        <v>31</v>
      </c>
      <c r="C23" s="13">
        <v>917</v>
      </c>
      <c r="D23" s="13">
        <f t="shared" si="5"/>
        <v>91700</v>
      </c>
      <c r="E23" s="13">
        <v>130</v>
      </c>
      <c r="F23" s="13">
        <f t="shared" si="0"/>
        <v>19500</v>
      </c>
      <c r="G23" s="13">
        <v>3</v>
      </c>
      <c r="H23" s="13">
        <f t="shared" si="1"/>
        <v>1050</v>
      </c>
      <c r="I23" s="13">
        <f t="shared" si="2"/>
        <v>1050</v>
      </c>
      <c r="J23" s="13">
        <f t="shared" si="3"/>
        <v>112250</v>
      </c>
      <c r="K23" s="32"/>
      <c r="L23" s="1"/>
      <c r="M23" s="1"/>
      <c r="N23" s="1"/>
    </row>
    <row r="24" ht="15" customHeight="1" spans="1:14">
      <c r="A24" s="1"/>
      <c r="B24" s="16" t="s">
        <v>32</v>
      </c>
      <c r="C24" s="13">
        <v>569</v>
      </c>
      <c r="D24" s="13">
        <f t="shared" si="5"/>
        <v>56900</v>
      </c>
      <c r="E24" s="13">
        <v>80</v>
      </c>
      <c r="F24" s="13">
        <f t="shared" si="0"/>
        <v>12000</v>
      </c>
      <c r="G24" s="13">
        <v>1</v>
      </c>
      <c r="H24" s="13">
        <f t="shared" si="1"/>
        <v>350</v>
      </c>
      <c r="I24" s="13">
        <f t="shared" si="2"/>
        <v>650</v>
      </c>
      <c r="J24" s="13">
        <f t="shared" si="3"/>
        <v>69250</v>
      </c>
      <c r="K24" s="32"/>
      <c r="L24" s="1"/>
      <c r="M24" s="1"/>
      <c r="N24" s="1"/>
    </row>
    <row r="25" ht="15" customHeight="1" spans="1:14">
      <c r="A25" s="1"/>
      <c r="B25" s="17" t="s">
        <v>33</v>
      </c>
      <c r="C25" s="18">
        <f t="shared" ref="C25:J25" si="6">SUM(C5:C24)</f>
        <v>13315</v>
      </c>
      <c r="D25" s="18">
        <f t="shared" si="6"/>
        <v>1331900</v>
      </c>
      <c r="E25" s="18">
        <f t="shared" si="6"/>
        <v>1667</v>
      </c>
      <c r="F25" s="18">
        <f t="shared" si="6"/>
        <v>250050</v>
      </c>
      <c r="G25" s="18">
        <f t="shared" si="6"/>
        <v>31</v>
      </c>
      <c r="H25" s="18">
        <f t="shared" si="6"/>
        <v>10850</v>
      </c>
      <c r="I25" s="18">
        <f t="shared" si="6"/>
        <v>15013</v>
      </c>
      <c r="J25" s="18">
        <f t="shared" si="6"/>
        <v>1592800</v>
      </c>
      <c r="K25" s="33"/>
      <c r="L25" s="1"/>
      <c r="M25" s="1"/>
      <c r="N25" s="1"/>
    </row>
    <row r="26" spans="1:14">
      <c r="A26" s="1"/>
      <c r="B26" s="1"/>
      <c r="C26" s="1"/>
      <c r="D26" s="19" t="s">
        <v>34</v>
      </c>
      <c r="E26" s="19"/>
      <c r="F26" s="19"/>
      <c r="G26" s="19"/>
      <c r="H26" s="19"/>
      <c r="I26" s="19"/>
      <c r="J26" s="19"/>
      <c r="K26" s="1"/>
      <c r="L26" s="1"/>
      <c r="M26" s="1"/>
      <c r="N26" s="1"/>
    </row>
    <row r="27" spans="1:14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mergeCells count="11">
    <mergeCell ref="B1:K1"/>
    <mergeCell ref="B2:E2"/>
    <mergeCell ref="F2:K2"/>
    <mergeCell ref="C3:D3"/>
    <mergeCell ref="E3:F3"/>
    <mergeCell ref="G3:H3"/>
    <mergeCell ref="D26:J26"/>
    <mergeCell ref="B3:B4"/>
    <mergeCell ref="I3:I4"/>
    <mergeCell ref="J3:J4"/>
    <mergeCell ref="K3:K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澄</cp:lastModifiedBy>
  <dcterms:created xsi:type="dcterms:W3CDTF">2023-05-12T11:15:00Z</dcterms:created>
  <dcterms:modified xsi:type="dcterms:W3CDTF">2025-03-26T02:15:40Z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9EC71F03FA5D4B0DB5F940A1C9737090_12</vt:lpwstr>
  </property>
</Properties>
</file>