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105" windowWidth="20415" windowHeight="7545" activeTab="1"/>
  </bookViews>
  <sheets>
    <sheet name="财政决算总目录" sheetId="10" r:id="rId1"/>
    <sheet name="表1、公共预算收入表" sheetId="9" r:id="rId2"/>
    <sheet name="表2、公共预算支出表" sheetId="8" r:id="rId3"/>
    <sheet name="表3、本级预算支出表" sheetId="7" r:id="rId4"/>
    <sheet name="表4、本级基本支出表" sheetId="6" r:id="rId5"/>
    <sheet name="表5、税收返还及转移支付" sheetId="16" r:id="rId6"/>
    <sheet name="表6、一般债务限额及余额表" sheetId="17" r:id="rId7"/>
    <sheet name="表7、基金收入表" sheetId="15" r:id="rId8"/>
    <sheet name="表8、基金支出表" sheetId="14" r:id="rId9"/>
    <sheet name="表9、本级基金支出表" sheetId="12" r:id="rId10"/>
    <sheet name="表10、基金转移支付表" sheetId="11" r:id="rId11"/>
    <sheet name="表11、专项债务限额及余额" sheetId="5" r:id="rId12"/>
    <sheet name="表12、国有经营收入表" sheetId="19" r:id="rId13"/>
    <sheet name="表13、国有经营支出表" sheetId="18" r:id="rId14"/>
    <sheet name="表14、本级国有经营支出表" sheetId="1" r:id="rId15"/>
    <sheet name="表15、对下转移国有经营表" sheetId="2" r:id="rId16"/>
    <sheet name="表16、社保基金收入表" sheetId="3" r:id="rId17"/>
    <sheet name="表17、社保基金支出表" sheetId="20" r:id="rId18"/>
    <sheet name="表18、“三公”经费表" sheetId="27" r:id="rId19"/>
    <sheet name="Sheet26" sheetId="26" r:id="rId20"/>
    <sheet name="Sheet25" sheetId="25" r:id="rId21"/>
    <sheet name="Sheet24" sheetId="24" r:id="rId22"/>
    <sheet name="Sheet23" sheetId="23" r:id="rId23"/>
    <sheet name="Sheet22" sheetId="22" r:id="rId24"/>
    <sheet name="Sheet1" sheetId="21" r:id="rId25"/>
  </sheets>
  <externalReferences>
    <externalReference r:id="rId26"/>
  </externalReferences>
  <definedNames>
    <definedName name="_xlnm._FilterDatabase" localSheetId="1" hidden="1">表1、公共预算收入表!$A$4:$C$710</definedName>
    <definedName name="_xlnm._FilterDatabase" localSheetId="5" hidden="1">表5、税收返还及转移支付!$A$6:$F$76</definedName>
  </definedNames>
  <calcPr calcId="124519" iterate="1"/>
</workbook>
</file>

<file path=xl/calcChain.xml><?xml version="1.0" encoding="utf-8"?>
<calcChain xmlns="http://schemas.openxmlformats.org/spreadsheetml/2006/main">
  <c r="C6" i="16"/>
  <c r="D6"/>
  <c r="C12"/>
  <c r="D12"/>
  <c r="B9" i="27"/>
  <c r="C9"/>
  <c r="D8"/>
  <c r="D7"/>
  <c r="D6"/>
  <c r="D5" i="2"/>
  <c r="B5"/>
  <c r="B12" s="1"/>
  <c r="D11" s="1"/>
  <c r="D12" s="1"/>
  <c r="C35" i="1"/>
  <c r="C31"/>
  <c r="C29"/>
  <c r="C20"/>
  <c r="C10"/>
  <c r="C7"/>
  <c r="C6" s="1"/>
  <c r="C36" i="18"/>
  <c r="C32"/>
  <c r="C30"/>
  <c r="C21"/>
  <c r="C11"/>
  <c r="C10" s="1"/>
  <c r="C8"/>
  <c r="C7"/>
  <c r="C51" i="19"/>
  <c r="C45"/>
  <c r="C40"/>
  <c r="C8"/>
  <c r="D21" i="11"/>
  <c r="D20"/>
  <c r="B16"/>
  <c r="B14"/>
  <c r="B13" s="1"/>
  <c r="D13"/>
  <c r="B10"/>
  <c r="C229" i="12"/>
  <c r="C228" s="1"/>
  <c r="C210"/>
  <c r="C209"/>
  <c r="C197"/>
  <c r="C188"/>
  <c r="C183" s="1"/>
  <c r="C184"/>
  <c r="C180"/>
  <c r="C179" s="1"/>
  <c r="C175"/>
  <c r="C174"/>
  <c r="C170"/>
  <c r="C166"/>
  <c r="C163"/>
  <c r="C154"/>
  <c r="C147"/>
  <c r="C138"/>
  <c r="C133"/>
  <c r="C128"/>
  <c r="C123"/>
  <c r="C117"/>
  <c r="C114"/>
  <c r="C109"/>
  <c r="C104"/>
  <c r="C98" s="1"/>
  <c r="C99"/>
  <c r="C95"/>
  <c r="C89"/>
  <c r="C85"/>
  <c r="C81"/>
  <c r="C77"/>
  <c r="C71"/>
  <c r="C66"/>
  <c r="C53"/>
  <c r="C52"/>
  <c r="C47"/>
  <c r="C41" s="1"/>
  <c r="C42"/>
  <c r="C38"/>
  <c r="C34"/>
  <c r="C29" s="1"/>
  <c r="C30"/>
  <c r="C26"/>
  <c r="C20"/>
  <c r="C14" s="1"/>
  <c r="C15"/>
  <c r="C7"/>
  <c r="C6" s="1"/>
  <c r="D9" i="27" l="1"/>
  <c r="C9" i="1"/>
  <c r="C5"/>
  <c r="C6" i="18"/>
  <c r="C7" i="19"/>
  <c r="C6" s="1"/>
  <c r="C5" s="1"/>
  <c r="C5" i="12"/>
  <c r="C122"/>
  <c r="C229" i="14"/>
  <c r="C228" s="1"/>
  <c r="C210"/>
  <c r="C209" s="1"/>
  <c r="C197"/>
  <c r="C188"/>
  <c r="C184"/>
  <c r="C180"/>
  <c r="C179" s="1"/>
  <c r="C175"/>
  <c r="C174" s="1"/>
  <c r="C170"/>
  <c r="C166"/>
  <c r="C163"/>
  <c r="C154"/>
  <c r="C147"/>
  <c r="C138"/>
  <c r="C133"/>
  <c r="C128"/>
  <c r="C123"/>
  <c r="C117"/>
  <c r="C114"/>
  <c r="C109"/>
  <c r="C104"/>
  <c r="C99"/>
  <c r="C95"/>
  <c r="C89"/>
  <c r="C85"/>
  <c r="C81"/>
  <c r="C77"/>
  <c r="C71"/>
  <c r="C66"/>
  <c r="C53"/>
  <c r="C52"/>
  <c r="C47"/>
  <c r="C42"/>
  <c r="C38"/>
  <c r="C34"/>
  <c r="C29" s="1"/>
  <c r="C30"/>
  <c r="C26"/>
  <c r="C20"/>
  <c r="C15"/>
  <c r="C7"/>
  <c r="C6" s="1"/>
  <c r="C75" i="15"/>
  <c r="C57" s="1"/>
  <c r="C71"/>
  <c r="C61"/>
  <c r="C48"/>
  <c r="C44"/>
  <c r="C36"/>
  <c r="C31"/>
  <c r="C25"/>
  <c r="C6" s="1"/>
  <c r="C18"/>
  <c r="C7"/>
  <c r="D9" i="5"/>
  <c r="D11" i="17"/>
  <c r="C98" i="14" l="1"/>
  <c r="C122"/>
  <c r="C183"/>
  <c r="C14"/>
  <c r="C5"/>
  <c r="C41"/>
  <c r="C5" i="15"/>
  <c r="B55" i="16"/>
  <c r="B56"/>
  <c r="B71"/>
  <c r="B62"/>
  <c r="B61" s="1"/>
  <c r="B54"/>
  <c r="B50"/>
  <c r="B45"/>
  <c r="B28"/>
  <c r="B12"/>
  <c r="B7"/>
  <c r="C64" i="6"/>
  <c r="C59"/>
  <c r="C56"/>
  <c r="C50"/>
  <c r="C47"/>
  <c r="C43"/>
  <c r="C40"/>
  <c r="C36"/>
  <c r="C29"/>
  <c r="C21"/>
  <c r="C10"/>
  <c r="C5"/>
  <c r="C4"/>
  <c r="B6" i="16" l="1"/>
  <c r="C703" i="9"/>
  <c r="C697"/>
  <c r="C694"/>
  <c r="C689"/>
  <c r="C680"/>
  <c r="C674"/>
  <c r="C670"/>
  <c r="C663"/>
  <c r="C658"/>
  <c r="C649"/>
  <c r="C646"/>
  <c r="C645" s="1"/>
  <c r="C639"/>
  <c r="C636"/>
  <c r="C634"/>
  <c r="C631"/>
  <c r="C627"/>
  <c r="C619"/>
  <c r="C596"/>
  <c r="C595"/>
  <c r="C593"/>
  <c r="C590"/>
  <c r="C588"/>
  <c r="C585"/>
  <c r="C581"/>
  <c r="C579"/>
  <c r="C577"/>
  <c r="C574"/>
  <c r="C572"/>
  <c r="C568"/>
  <c r="C564"/>
  <c r="C559"/>
  <c r="C555"/>
  <c r="C551"/>
  <c r="C547"/>
  <c r="C538"/>
  <c r="C534"/>
  <c r="C532"/>
  <c r="C524"/>
  <c r="C519"/>
  <c r="C512"/>
  <c r="C509"/>
  <c r="C507"/>
  <c r="C504"/>
  <c r="C501"/>
  <c r="C498"/>
  <c r="C492"/>
  <c r="C486"/>
  <c r="C480"/>
  <c r="C477"/>
  <c r="C475"/>
  <c r="C471"/>
  <c r="C469"/>
  <c r="C464"/>
  <c r="C462"/>
  <c r="C457"/>
  <c r="C454"/>
  <c r="C452"/>
  <c r="C450"/>
  <c r="C448"/>
  <c r="C446"/>
  <c r="C444"/>
  <c r="C441"/>
  <c r="C430"/>
  <c r="C428"/>
  <c r="C425"/>
  <c r="C422"/>
  <c r="C419"/>
  <c r="C417"/>
  <c r="C415"/>
  <c r="C412"/>
  <c r="C410"/>
  <c r="C405"/>
  <c r="C402"/>
  <c r="C398"/>
  <c r="C381"/>
  <c r="C380" s="1"/>
  <c r="C377"/>
  <c r="C359"/>
  <c r="C358" s="1"/>
  <c r="C353"/>
  <c r="C350"/>
  <c r="C347"/>
  <c r="C343"/>
  <c r="C337"/>
  <c r="C332" s="1"/>
  <c r="C333"/>
  <c r="C329"/>
  <c r="C326"/>
  <c r="C323"/>
  <c r="C314"/>
  <c r="C305"/>
  <c r="C300"/>
  <c r="C299" s="1"/>
  <c r="C290"/>
  <c r="C277"/>
  <c r="C276" s="1"/>
  <c r="C271"/>
  <c r="C264"/>
  <c r="C263" s="1"/>
  <c r="C257"/>
  <c r="C252"/>
  <c r="C238"/>
  <c r="C229"/>
  <c r="C225"/>
  <c r="C221"/>
  <c r="C198"/>
  <c r="C194"/>
  <c r="C189"/>
  <c r="C184"/>
  <c r="C179"/>
  <c r="C174"/>
  <c r="C169"/>
  <c r="C164"/>
  <c r="C159"/>
  <c r="C154"/>
  <c r="C149"/>
  <c r="C144"/>
  <c r="C139"/>
  <c r="C121"/>
  <c r="C111"/>
  <c r="C105"/>
  <c r="C101"/>
  <c r="C75" s="1"/>
  <c r="C92"/>
  <c r="C68"/>
  <c r="C56"/>
  <c r="C52"/>
  <c r="C42"/>
  <c r="C39"/>
  <c r="C35"/>
  <c r="C8"/>
  <c r="C7" s="1"/>
  <c r="C357" l="1"/>
  <c r="C55"/>
  <c r="C6" s="1"/>
  <c r="C5" s="1"/>
  <c r="C626"/>
</calcChain>
</file>

<file path=xl/sharedStrings.xml><?xml version="1.0" encoding="utf-8"?>
<sst xmlns="http://schemas.openxmlformats.org/spreadsheetml/2006/main" count="2409" uniqueCount="1698">
  <si>
    <t>表10</t>
  </si>
  <si>
    <t>表11</t>
  </si>
  <si>
    <t>表12</t>
  </si>
  <si>
    <t>表13</t>
  </si>
  <si>
    <t>表14</t>
  </si>
  <si>
    <t>表15</t>
  </si>
  <si>
    <t>表16</t>
  </si>
  <si>
    <t>表17</t>
  </si>
  <si>
    <t>表18</t>
  </si>
  <si>
    <t>表19</t>
  </si>
  <si>
    <t>表20</t>
  </si>
  <si>
    <t>表21</t>
  </si>
  <si>
    <t>表22</t>
  </si>
  <si>
    <t>表23</t>
  </si>
  <si>
    <t>表01</t>
    <phoneticPr fontId="1" type="noConversion"/>
  </si>
  <si>
    <t>表02</t>
  </si>
  <si>
    <t>表03</t>
  </si>
  <si>
    <t>表04</t>
  </si>
  <si>
    <t>表05</t>
  </si>
  <si>
    <t>表06</t>
  </si>
  <si>
    <t>表07</t>
  </si>
  <si>
    <t>表08</t>
  </si>
  <si>
    <t>表09</t>
  </si>
  <si>
    <t>序号</t>
    <phoneticPr fontId="1" type="noConversion"/>
  </si>
  <si>
    <t>项目内容</t>
    <phoneticPr fontId="1" type="noConversion"/>
  </si>
  <si>
    <t>备注</t>
    <phoneticPr fontId="1" type="noConversion"/>
  </si>
  <si>
    <t>一般公共预算收入表</t>
    <phoneticPr fontId="1" type="noConversion"/>
  </si>
  <si>
    <t>一般公共预算支出表</t>
    <phoneticPr fontId="1" type="noConversion"/>
  </si>
  <si>
    <t>一般公共预算本级支出表</t>
    <phoneticPr fontId="1" type="noConversion"/>
  </si>
  <si>
    <t>一般公共预算本级基本支出表</t>
    <phoneticPr fontId="1" type="noConversion"/>
  </si>
  <si>
    <t>一般公共预算税收返还和转移支付表</t>
    <phoneticPr fontId="1" type="noConversion"/>
  </si>
  <si>
    <t>政府一般债务限额和余额情况表</t>
    <phoneticPr fontId="1" type="noConversion"/>
  </si>
  <si>
    <t>政府性基金收入表</t>
    <phoneticPr fontId="1" type="noConversion"/>
  </si>
  <si>
    <t>政府性基金支出表</t>
    <phoneticPr fontId="1" type="noConversion"/>
  </si>
  <si>
    <t>本级政府性基金支出表</t>
    <phoneticPr fontId="1" type="noConversion"/>
  </si>
  <si>
    <t>政府性基金转移支付表</t>
    <phoneticPr fontId="1" type="noConversion"/>
  </si>
  <si>
    <t>政府专项债务限额和余额情况表</t>
    <phoneticPr fontId="1" type="noConversion"/>
  </si>
  <si>
    <t>国有资本经营预算收入表</t>
    <phoneticPr fontId="1" type="noConversion"/>
  </si>
  <si>
    <t>国有资本经营预算支出表</t>
    <phoneticPr fontId="1" type="noConversion"/>
  </si>
  <si>
    <t>本级国有资本经营预算支出表</t>
    <phoneticPr fontId="1" type="noConversion"/>
  </si>
  <si>
    <t>对下安排转移支付的应当公开国有资本经营预算转移支付表</t>
    <phoneticPr fontId="1" type="noConversion"/>
  </si>
  <si>
    <t>社会保险基金收入表</t>
    <phoneticPr fontId="1" type="noConversion"/>
  </si>
  <si>
    <t>社会保险基金支出表</t>
    <phoneticPr fontId="1" type="noConversion"/>
  </si>
  <si>
    <t>“三公”经费情况表</t>
    <phoneticPr fontId="1" type="noConversion"/>
  </si>
  <si>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</si>
  <si>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</si>
  <si>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</si>
  <si>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</si>
  <si>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</si>
  <si>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</si>
  <si>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</si>
  <si>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</si>
  <si>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</si>
  <si>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</si>
  <si>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</si>
  <si>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</si>
  <si>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</si>
  <si>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</si>
  <si>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</si>
  <si>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</si>
  <si>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</si>
  <si>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</si>
  <si>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</si>
  <si>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</si>
  <si>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</si>
  <si>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</si>
  <si>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</si>
  <si>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</si>
  <si>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</si>
  <si>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</si>
  <si>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</si>
  <si>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</si>
  <si>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</si>
  <si>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</si>
  <si>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</si>
  <si>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</si>
  <si>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</si>
  <si>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</si>
  <si>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</si>
  <si>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</si>
  <si>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</si>
  <si>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</si>
  <si>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</si>
  <si>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</si>
  <si>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</si>
  <si>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</si>
  <si>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</si>
  <si>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</si>
  <si>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</si>
  <si>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</si>
  <si>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</si>
  <si>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</si>
  <si>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</si>
  <si>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</si>
  <si>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</si>
  <si>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</si>
  <si>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</si>
  <si>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</si>
  <si>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</si>
  <si>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</si>
  <si>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</si>
  <si>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</si>
  <si>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</si>
  <si>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</si>
  <si>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</si>
  <si>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</si>
  <si>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</si>
  <si>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</si>
  <si>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</si>
  <si>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</si>
  <si>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</si>
  <si>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</si>
  <si>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</si>
  <si>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</si>
  <si>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</si>
  <si>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</si>
  <si>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</si>
  <si>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</si>
  <si>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</si>
  <si>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</si>
  <si>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</si>
  <si>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</si>
  <si>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</si>
  <si>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</si>
  <si>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</si>
  <si>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</si>
  <si>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</si>
  <si>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</si>
  <si>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</si>
  <si>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</si>
  <si>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</si>
  <si>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</si>
  <si>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</si>
  <si>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</si>
  <si>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</si>
  <si>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</si>
  <si>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</si>
  <si>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</si>
  <si>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</si>
  <si>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</si>
  <si>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</si>
  <si>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</si>
  <si>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</si>
  <si>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</si>
  <si>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</si>
  <si>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</si>
  <si>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</si>
  <si>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</si>
  <si>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</si>
  <si>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</si>
  <si>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</si>
  <si>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</si>
  <si>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</si>
  <si>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</si>
  <si>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</si>
  <si>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</si>
  <si>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</si>
  <si>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</si>
  <si>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</si>
  <si>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</si>
  <si>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</si>
  <si>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</si>
  <si>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</si>
  <si>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</si>
  <si>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</si>
  <si>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</si>
  <si>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</si>
  <si>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</si>
  <si>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</si>
  <si>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</si>
  <si>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</si>
  <si>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</si>
  <si>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</si>
  <si>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</si>
  <si>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</si>
  <si>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</si>
  <si>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</si>
  <si>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</si>
  <si>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</si>
  <si>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</si>
  <si>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</si>
  <si>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</si>
  <si>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</si>
  <si>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</si>
  <si>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</si>
  <si>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</si>
  <si>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</si>
  <si>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</si>
  <si>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</si>
  <si>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</si>
  <si>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</si>
  <si>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</si>
  <si>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</si>
  <si>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</si>
  <si>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</si>
  <si>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</si>
  <si>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</si>
  <si>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</si>
  <si>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</si>
  <si>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</si>
  <si>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</si>
  <si>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</si>
  <si>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</si>
  <si>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</si>
  <si>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</si>
  <si>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</si>
  <si>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</si>
  <si>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</si>
  <si>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</si>
  <si>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</si>
  <si>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</si>
  <si>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</si>
  <si>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</si>
  <si>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</si>
  <si>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</si>
  <si>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</si>
  <si>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</si>
  <si>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</si>
  <si>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</si>
  <si>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</si>
  <si>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</si>
  <si>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</si>
  <si>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</si>
  <si>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</si>
  <si>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</si>
  <si>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</si>
  <si>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</si>
  <si>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</si>
  <si>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</si>
  <si>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</si>
  <si>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</si>
  <si>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</si>
  <si>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</si>
  <si>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</si>
  <si>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</si>
  <si>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</si>
  <si>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</si>
  <si>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</si>
  <si>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</si>
  <si>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</si>
  <si>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</si>
  <si>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</si>
  <si>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</si>
  <si>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</si>
  <si>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</si>
  <si>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</si>
  <si>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</si>
  <si>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</si>
  <si>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</si>
  <si>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</si>
  <si>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</si>
  <si>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</si>
  <si>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</si>
  <si>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</si>
  <si>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</si>
  <si>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</si>
  <si>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</si>
  <si>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</si>
  <si>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</si>
  <si>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</si>
  <si>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</si>
  <si>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</si>
  <si>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</si>
  <si>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</si>
  <si>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</si>
  <si>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</si>
  <si>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</si>
  <si>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</si>
  <si>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</si>
  <si>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</si>
  <si>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</si>
  <si>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</si>
  <si>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</si>
  <si>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</si>
  <si>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</si>
  <si>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</si>
  <si>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</si>
  <si>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</si>
  <si>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</si>
  <si>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</si>
  <si>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</si>
  <si>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</si>
  <si>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</si>
  <si>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</si>
  <si>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</si>
  <si>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</si>
  <si>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</si>
  <si>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</si>
  <si>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</si>
  <si>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</si>
  <si>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</si>
  <si>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</si>
  <si>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</si>
  <si>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</si>
  <si>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</si>
  <si>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</si>
  <si>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</si>
  <si>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</si>
  <si>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</si>
  <si>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</si>
  <si>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</si>
  <si>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</si>
  <si>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</si>
  <si>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</si>
  <si>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</si>
  <si>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</si>
  <si>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</si>
  <si>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</si>
  <si>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</si>
  <si>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</si>
  <si>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</si>
  <si>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</si>
  <si>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</si>
  <si>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</si>
  <si>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</si>
  <si>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</si>
  <si>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</si>
  <si>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</si>
  <si>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</si>
  <si>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</si>
  <si>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</si>
  <si>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</si>
  <si>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</si>
  <si>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</si>
  <si>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</si>
  <si>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</si>
  <si>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</si>
  <si>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</si>
  <si>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</si>
  <si>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</si>
  <si>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</si>
  <si>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</si>
  <si>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</si>
  <si>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</si>
  <si>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</si>
  <si>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</si>
  <si>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</si>
  <si>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</si>
  <si>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</si>
  <si>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</si>
  <si>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</si>
  <si>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</si>
  <si>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</si>
  <si>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</si>
  <si>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</si>
  <si>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</si>
  <si>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</si>
  <si>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</si>
  <si>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</si>
  <si>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</si>
  <si>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</si>
  <si>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</si>
  <si>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</si>
  <si>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</si>
  <si>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</si>
  <si>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</si>
  <si>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</si>
  <si>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</si>
  <si>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</si>
  <si>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</si>
  <si>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</si>
  <si>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</si>
  <si>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</si>
  <si>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</si>
  <si>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</si>
  <si>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</si>
  <si>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</si>
  <si>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</si>
  <si>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</si>
  <si>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</si>
  <si>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</si>
  <si>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</si>
  <si>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</si>
  <si>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</si>
  <si>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</si>
  <si>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</si>
  <si>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</si>
  <si>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</si>
  <si>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</si>
  <si>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</si>
  <si>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</si>
  <si>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</si>
  <si>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</si>
  <si>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</si>
  <si>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</si>
  <si>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</si>
  <si>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</si>
  <si>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</si>
  <si>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</si>
  <si>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</si>
  <si>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</si>
  <si>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</si>
  <si>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</si>
  <si>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</si>
  <si>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</si>
  <si>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</si>
  <si>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</si>
  <si>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</si>
  <si>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</si>
  <si>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</si>
  <si>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</si>
  <si>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</si>
  <si>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</si>
  <si>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</si>
  <si>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</si>
  <si>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</si>
  <si>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</si>
  <si>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</si>
  <si>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</si>
  <si>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</si>
  <si>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</si>
  <si>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</si>
  <si>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</si>
  <si>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</si>
  <si>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</si>
  <si>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</si>
  <si>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</si>
  <si>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</si>
  <si>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</si>
  <si>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</si>
  <si>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</si>
  <si>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</si>
  <si>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</si>
  <si>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</si>
  <si>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</si>
  <si>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</si>
  <si>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</si>
  <si>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</si>
  <si>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</si>
  <si>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</si>
  <si>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</si>
  <si>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</si>
  <si>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</si>
  <si>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</si>
  <si>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</si>
  <si>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</si>
  <si>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</si>
  <si>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</si>
  <si>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</si>
  <si>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</si>
  <si>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</si>
  <si>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</si>
  <si>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</si>
  <si>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</si>
  <si>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</si>
  <si>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</si>
  <si>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</si>
  <si>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</si>
  <si>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</si>
  <si>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</si>
  <si>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</si>
  <si>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</si>
  <si>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</si>
  <si>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</si>
  <si>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</si>
  <si>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</si>
  <si>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</si>
  <si>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</si>
  <si>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</si>
  <si>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</si>
  <si>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</si>
  <si>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</si>
  <si>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</si>
  <si>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</si>
  <si>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</si>
  <si>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</si>
  <si>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</si>
  <si>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</si>
  <si>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</si>
  <si>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</si>
  <si>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</si>
  <si>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</si>
  <si>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</si>
  <si>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</si>
  <si>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</si>
  <si>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</si>
  <si>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</si>
  <si>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</si>
  <si>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</si>
  <si>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</si>
  <si>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</si>
  <si>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</si>
  <si>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</si>
  <si>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</si>
  <si>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</si>
  <si>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</si>
  <si>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</si>
  <si>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</si>
  <si>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</si>
  <si>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</si>
  <si>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</si>
  <si>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</si>
  <si>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</si>
  <si>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</si>
  <si>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</si>
  <si>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</si>
  <si>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</si>
  <si>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</si>
  <si>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</si>
  <si>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</si>
  <si>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</si>
  <si>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</si>
  <si>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</si>
  <si>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</si>
  <si>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</si>
  <si>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</si>
  <si>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</si>
  <si>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</si>
  <si>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</si>
  <si>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</si>
  <si>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</si>
  <si>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</si>
  <si>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</si>
  <si>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</si>
  <si>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</si>
  <si>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</si>
  <si>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</si>
  <si>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</si>
  <si>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</si>
  <si>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</si>
  <si>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</si>
  <si>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</si>
  <si>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</si>
  <si>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</si>
  <si>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</si>
  <si>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</si>
  <si>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</si>
  <si>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</si>
  <si>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</si>
  <si>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</si>
  <si>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</si>
  <si>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</si>
  <si>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</si>
  <si>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</si>
  <si>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</si>
  <si>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</si>
  <si>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</si>
  <si>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</si>
  <si>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</si>
  <si>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</si>
  <si>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</si>
  <si>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</si>
  <si>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</si>
  <si>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</si>
  <si>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</si>
  <si>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</si>
  <si>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</si>
  <si>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</si>
  <si>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</si>
  <si>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</si>
  <si>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</si>
  <si>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</si>
  <si>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</si>
  <si>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</si>
  <si>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</si>
  <si>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</si>
  <si>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</si>
  <si>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</si>
  <si>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</si>
  <si>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</si>
  <si>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</si>
  <si>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</si>
  <si>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</si>
  <si>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</si>
  <si>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</si>
  <si>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</si>
  <si>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</si>
  <si>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</si>
  <si>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</si>
  <si>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</si>
  <si>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</si>
  <si>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</si>
  <si>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</si>
  <si>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</si>
  <si>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</si>
  <si>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</si>
  <si>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</si>
  <si>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</si>
  <si>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</si>
  <si>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</si>
  <si>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</si>
  <si>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</si>
  <si>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</si>
  <si>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</si>
  <si>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</si>
  <si>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</si>
  <si>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</si>
  <si>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</si>
  <si>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</si>
  <si>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</si>
  <si>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</si>
  <si>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</si>
  <si>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</si>
  <si>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</si>
  <si>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</si>
  <si>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</si>
  <si>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</si>
  <si>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</si>
  <si>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</si>
  <si>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</si>
  <si>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</si>
  <si>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</si>
  <si>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</si>
  <si>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</si>
  <si>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</si>
  <si>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</si>
  <si>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</si>
  <si>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</si>
  <si>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</si>
  <si>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</si>
  <si>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</si>
  <si>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</si>
  <si>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</si>
  <si>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</si>
  <si>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</si>
  <si>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</si>
  <si>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</si>
  <si>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</si>
  <si>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</si>
  <si>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</si>
  <si>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</si>
  <si>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</si>
  <si>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</si>
  <si>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</si>
  <si>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</si>
  <si>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</si>
  <si>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</si>
  <si>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</si>
  <si>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</si>
  <si>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</si>
  <si>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</si>
  <si>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</si>
  <si>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</si>
  <si>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</si>
  <si>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</si>
  <si>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</si>
  <si>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</si>
  <si>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</si>
  <si>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</si>
  <si>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</si>
  <si>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</si>
  <si>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</si>
  <si>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</si>
  <si>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</si>
  <si>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</si>
  <si>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</si>
  <si>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</si>
  <si>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</si>
  <si>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</si>
  <si>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</si>
  <si>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</si>
  <si>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</si>
  <si>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</si>
  <si>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</si>
  <si>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</si>
  <si>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</si>
  <si>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</si>
  <si>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</si>
  <si>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</si>
  <si>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</si>
  <si>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</si>
  <si>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</si>
  <si>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</si>
  <si>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</si>
  <si>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</si>
  <si>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</si>
  <si>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</si>
  <si>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</si>
  <si>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</si>
  <si>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</si>
  <si>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</si>
  <si>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</si>
  <si>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</si>
  <si>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</si>
  <si>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</si>
  <si>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</si>
  <si>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</si>
  <si>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</si>
  <si>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</si>
  <si>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</si>
  <si>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</si>
  <si>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</si>
  <si>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</si>
  <si>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</si>
  <si>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</si>
  <si>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</si>
  <si>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</si>
  <si>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</si>
  <si>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</si>
  <si>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</si>
  <si>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</si>
  <si>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</si>
  <si>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</si>
  <si>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</si>
  <si>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</si>
  <si>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</si>
  <si>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</si>
  <si>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</si>
  <si>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</si>
  <si>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</si>
  <si>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</si>
  <si>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</si>
  <si>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</si>
  <si>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</si>
  <si>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</si>
  <si>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</si>
  <si>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</si>
  <si>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</si>
  <si>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</si>
  <si>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</si>
  <si>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</si>
  <si>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</si>
  <si>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</si>
  <si>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</si>
  <si>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</si>
  <si>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</si>
  <si>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</si>
  <si>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</si>
  <si>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公开表一：</t>
    <phoneticPr fontId="1" type="noConversion"/>
  </si>
  <si>
    <t>单位：万元</t>
  </si>
  <si>
    <t>一般公共预算支出</t>
  </si>
  <si>
    <t>一般公共服务支出</t>
  </si>
  <si>
    <t xml:space="preserve">  人大事务</t>
  </si>
  <si>
    <t xml:space="preserve">    行政运行</t>
  </si>
  <si>
    <t xml:space="preserve">    一般行政管理事务</t>
  </si>
  <si>
    <t xml:space="preserve">    事业运行</t>
  </si>
  <si>
    <t xml:space="preserve">    其他人大事务支出</t>
  </si>
  <si>
    <t xml:space="preserve">  政协事务</t>
  </si>
  <si>
    <t xml:space="preserve">    其他政协事务支出</t>
  </si>
  <si>
    <t xml:space="preserve">  政府办公厅(室)及相关机构事务</t>
  </si>
  <si>
    <t xml:space="preserve">    信访事务</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</si>
  <si>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</si>
  <si>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</si>
  <si>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</si>
  <si>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</si>
  <si>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</si>
  <si>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</si>
  <si>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</si>
  <si>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</si>
  <si>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</si>
  <si>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</si>
  <si>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</si>
  <si>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</si>
  <si>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</si>
  <si>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其他审计事务支出</t>
  </si>
  <si>
    <t xml:space="preserve">  人力资源事务</t>
  </si>
  <si>
    <t xml:space="preserve">    其他人力资源事务支出</t>
  </si>
  <si>
    <t xml:space="preserve">  纪检监察事务</t>
  </si>
  <si>
    <t xml:space="preserve">    其他纪检监察事务支出</t>
  </si>
  <si>
    <t xml:space="preserve">  商贸事务</t>
  </si>
  <si>
    <t xml:space="preserve">    招商引资</t>
  </si>
  <si>
    <t xml:space="preserve">    其他商贸事务支出</t>
  </si>
  <si>
    <t xml:space="preserve">  档案事务</t>
  </si>
  <si>
    <t xml:space="preserve">    档案馆</t>
  </si>
  <si>
    <t xml:space="preserve">    其他档案事务支出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</si>
  <si>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</si>
  <si>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</si>
  <si>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</si>
  <si>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</si>
  <si>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</si>
  <si>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</si>
  <si>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</si>
  <si>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</si>
  <si>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</si>
  <si>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</si>
  <si>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其他共产党事务支出(款)</t>
  </si>
  <si>
    <t xml:space="preserve">    其他共产党事务支出(项)</t>
  </si>
  <si>
    <t xml:space="preserve">  市场监督管理事务</t>
  </si>
  <si>
    <t xml:space="preserve">    其他市场监督管理事务</t>
  </si>
  <si>
    <t xml:space="preserve">  其他一般公共服务支出(款)</t>
  </si>
  <si>
    <t xml:space="preserve">    国家赔偿费用支出</t>
  </si>
  <si>
    <t xml:space="preserve">    其他一般公共服务支出(项)</t>
  </si>
  <si>
    <t xml:space="preserve">    其他支出</t>
  </si>
  <si>
    <t>国防支出</t>
  </si>
  <si>
    <t xml:space="preserve">  国防动员</t>
  </si>
  <si>
    <t xml:space="preserve">    民兵</t>
  </si>
  <si>
    <t>公共安全支出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</si>
  <si>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</si>
  <si>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</si>
  <si>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</si>
  <si>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</si>
  <si>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</si>
  <si>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</si>
  <si>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</si>
  <si>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法律援助</t>
  </si>
  <si>
    <t xml:space="preserve">    社区矫正</t>
  </si>
  <si>
    <t xml:space="preserve">    其他司法支出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</si>
  <si>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</si>
  <si>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</si>
  <si>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</si>
  <si>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</si>
  <si>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</si>
  <si>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</si>
  <si>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</si>
  <si>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</si>
  <si>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</si>
  <si>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高等教育</t>
  </si>
  <si>
    <t xml:space="preserve">    其他普通教育支出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</si>
  <si>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</si>
  <si>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</si>
  <si>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</si>
  <si>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</si>
  <si>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</si>
  <si>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</si>
  <si>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</si>
  <si>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应用研究</t>
  </si>
  <si>
    <t xml:space="preserve">    其他应用研究支出</t>
  </si>
  <si>
    <t xml:space="preserve">  技术研究与开发</t>
  </si>
  <si>
    <t xml:space="preserve">    应用技术研究与开发</t>
  </si>
  <si>
    <t xml:space="preserve">  科学技术普及</t>
  </si>
  <si>
    <t xml:space="preserve">    科普活动</t>
  </si>
  <si>
    <t xml:space="preserve">  其他科学技术支出(款)</t>
  </si>
  <si>
    <t xml:space="preserve">    其他科学技术支出(项)</t>
  </si>
  <si>
    <t>文化旅游体育与传媒支出</t>
  </si>
  <si>
    <t xml:space="preserve">  文化和旅游</t>
  </si>
  <si>
    <t xml:space="preserve">    群众文化</t>
  </si>
  <si>
    <t xml:space="preserve">    其他文化和旅游支出</t>
  </si>
  <si>
    <t xml:space="preserve">  文物</t>
  </si>
  <si>
    <t xml:space="preserve">    文物保护</t>
  </si>
  <si>
    <t xml:space="preserve">  体育</t>
  </si>
  <si>
    <t xml:space="preserve">    其他体育支出</t>
  </si>
  <si>
    <t xml:space="preserve">  广播电视</t>
  </si>
  <si>
    <t xml:space="preserve">    其他广播电视支出</t>
  </si>
  <si>
    <t xml:space="preserve">  其他文化体育与传媒支出(款)</t>
  </si>
  <si>
    <t xml:space="preserve">    其他文化体育与传媒支出(项)</t>
  </si>
  <si>
    <t>社会保障和就业支出</t>
  </si>
  <si>
    <t xml:space="preserve">  人力资源和社会保障管理事务</t>
  </si>
  <si>
    <t xml:space="preserve">    其他人力资源和社会保障管理事务支出</t>
  </si>
  <si>
    <t xml:space="preserve">  民政管理事务</t>
  </si>
  <si>
    <t xml:space="preserve">    其他民政管理事务支出</t>
  </si>
  <si>
    <t xml:space="preserve">  行政事业单位离退休</t>
  </si>
  <si>
    <t xml:space="preserve">    事业单位离退休</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</si>
  <si>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</si>
  <si>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</si>
  <si>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</si>
  <si>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</si>
  <si>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</si>
  <si>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就业补助</t>
  </si>
  <si>
    <t xml:space="preserve">    就业创业服务补贴</t>
  </si>
  <si>
    <t xml:space="preserve">    其他就业补助支出</t>
  </si>
  <si>
    <t xml:space="preserve">  抚恤</t>
  </si>
  <si>
    <t xml:space="preserve">    死亡抚恤</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</si>
  <si>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</si>
  <si>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</si>
  <si>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</si>
  <si>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</si>
  <si>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</si>
  <si>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</si>
  <si>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</si>
  <si>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</si>
  <si>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老年福利</t>
  </si>
  <si>
    <t xml:space="preserve">  残疾人事业</t>
  </si>
  <si>
    <t xml:space="preserve">    残疾人康复</t>
  </si>
  <si>
    <t xml:space="preserve">    残疾人就业和扶贫</t>
  </si>
  <si>
    <t xml:space="preserve">    其他残疾人事业支出</t>
  </si>
  <si>
    <t xml:space="preserve">  临时救助</t>
  </si>
  <si>
    <t xml:space="preserve">    临时救助支出</t>
  </si>
  <si>
    <t xml:space="preserve">  特困人员救助供养</t>
  </si>
  <si>
    <t xml:space="preserve">    农村特困人员救助供养支出</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</si>
  <si>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</si>
  <si>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</si>
  <si>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</si>
  <si>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</si>
  <si>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</si>
  <si>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</si>
  <si>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</si>
  <si>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</si>
  <si>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</si>
  <si>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</si>
  <si>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</si>
  <si>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</si>
  <si>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</si>
  <si>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</si>
  <si>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</si>
  <si>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</si>
  <si>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</si>
  <si>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</si>
  <si>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</si>
  <si>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</si>
  <si>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</si>
  <si>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</si>
  <si>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</si>
  <si>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</si>
  <si>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</si>
  <si>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</si>
  <si>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</si>
  <si>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</si>
  <si>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</si>
  <si>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</si>
  <si>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</si>
  <si>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</si>
  <si>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</si>
  <si>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</si>
  <si>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</si>
  <si>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</si>
  <si>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其他卫生健康支出(款)</t>
  </si>
  <si>
    <t xml:space="preserve">    其他卫生健康支出(项)</t>
  </si>
  <si>
    <t>节能环保支出</t>
  </si>
  <si>
    <t xml:space="preserve">  环境保护管理事务</t>
  </si>
  <si>
    <t xml:space="preserve">    环境保护法规、规划及标准</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</si>
  <si>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</si>
  <si>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</si>
  <si>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</si>
  <si>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</si>
  <si>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</si>
  <si>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</si>
  <si>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</si>
  <si>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</si>
  <si>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农村环境保护</t>
  </si>
  <si>
    <t xml:space="preserve">  天然林保护</t>
  </si>
  <si>
    <t xml:space="preserve">    其他天然林保护支出</t>
  </si>
  <si>
    <t xml:space="preserve">  退耕还林</t>
  </si>
  <si>
    <t xml:space="preserve">    退耕现金</t>
  </si>
  <si>
    <t xml:space="preserve">  能源节约利用(款)</t>
  </si>
  <si>
    <t xml:space="preserve">    能源节约利用(项)</t>
  </si>
  <si>
    <t xml:space="preserve">  污染减排</t>
  </si>
  <si>
    <t xml:space="preserve">    生态环境监测与信息</t>
  </si>
  <si>
    <t xml:space="preserve">  其他节能环保支出(款)</t>
  </si>
  <si>
    <t xml:space="preserve">    其他节能环保支出(项)</t>
  </si>
  <si>
    <t>城乡社区支出</t>
  </si>
  <si>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</si>
  <si>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</si>
  <si>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</si>
  <si>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</si>
  <si>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</si>
  <si>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城乡社区环境卫生(款)</t>
  </si>
  <si>
    <t xml:space="preserve">    城乡社区环境卫生(项)</t>
  </si>
  <si>
    <t xml:space="preserve">  其他城乡社区支出(款)</t>
  </si>
  <si>
    <t xml:space="preserve">    其他城乡社区支出(项)</t>
  </si>
  <si>
    <t>农林水支出</t>
  </si>
  <si>
    <t xml:space="preserve">  农业</t>
  </si>
  <si>
    <t xml:space="preserve">    病虫害控制</t>
  </si>
  <si>
    <t xml:space="preserve">    农产品质量安全</t>
  </si>
  <si>
    <t xml:space="preserve">    执法监管</t>
  </si>
  <si>
    <t xml:space="preserve">    防灾救灾</t>
  </si>
  <si>
    <t xml:space="preserve">    农业生产支持补贴</t>
  </si>
  <si>
    <t xml:space="preserve">    其他农业支出</t>
  </si>
  <si>
    <t xml:space="preserve">  林业和草原</t>
  </si>
  <si>
    <t xml:space="preserve">    事业机构</t>
  </si>
  <si>
    <t xml:space="preserve">    森林培育</t>
  </si>
  <si>
    <t xml:space="preserve">    森林生态效益补偿</t>
  </si>
  <si>
    <t xml:space="preserve">    其他林业和草原支出</t>
  </si>
  <si>
    <t xml:space="preserve">  水利</t>
  </si>
  <si>
    <t xml:space="preserve">    水利行业业务管理</t>
  </si>
  <si>
    <t xml:space="preserve">    水利工程运行与维护</t>
  </si>
  <si>
    <t xml:space="preserve">    水土保持</t>
  </si>
  <si>
    <t xml:space="preserve">    防汛</t>
  </si>
  <si>
    <t xml:space="preserve">    抗旱</t>
  </si>
  <si>
    <t xml:space="preserve">    农田水利</t>
  </si>
  <si>
    <t xml:space="preserve">    江河湖库水系综合整治</t>
  </si>
  <si>
    <t xml:space="preserve">    大中型水库移民后期扶持专项支出</t>
  </si>
  <si>
    <t xml:space="preserve">    农村人畜饮水</t>
  </si>
  <si>
    <t xml:space="preserve">    其他水利支出</t>
  </si>
  <si>
    <t xml:space="preserve">  南水北调</t>
  </si>
  <si>
    <t xml:space="preserve">    南水北调工程建设</t>
  </si>
  <si>
    <t xml:space="preserve">    其他南水北调支出</t>
  </si>
  <si>
    <t xml:space="preserve">  扶贫</t>
  </si>
  <si>
    <t xml:space="preserve">    农村基础设施建设</t>
  </si>
  <si>
    <t xml:space="preserve">    生产发展</t>
  </si>
  <si>
    <t xml:space="preserve">    其他扶贫支出</t>
  </si>
  <si>
    <t xml:space="preserve">  农村综合改革</t>
  </si>
  <si>
    <t xml:space="preserve">    对村级一事一议的补助</t>
  </si>
  <si>
    <t xml:space="preserve">    对村民委员会和村党支部的补助</t>
  </si>
  <si>
    <t xml:space="preserve">    对村集体经济组织的补助</t>
  </si>
  <si>
    <t xml:space="preserve">  普惠金融发展支出</t>
  </si>
  <si>
    <t xml:space="preserve">    农业保险保费补贴</t>
  </si>
  <si>
    <t xml:space="preserve">  目标价格补贴</t>
  </si>
  <si>
    <t xml:space="preserve">    棉花目标价格补贴</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</si>
  <si>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</si>
  <si>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</si>
  <si>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</si>
  <si>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</si>
  <si>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</si>
  <si>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</si>
  <si>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其他公路水路运输支出</t>
  </si>
  <si>
    <t xml:space="preserve">  成品油价格改革对交通运输的补贴</t>
  </si>
  <si>
    <t xml:space="preserve">    对农村道路客运的补贴</t>
  </si>
  <si>
    <t xml:space="preserve">    成品油价格改革补贴其他支出</t>
  </si>
  <si>
    <t xml:space="preserve">  其他交通运输支出(款)</t>
  </si>
  <si>
    <t xml:space="preserve">    其他交通运输支出(项)</t>
  </si>
  <si>
    <t>资源勘探信息等支出</t>
  </si>
  <si>
    <t xml:space="preserve">  工业和信息产业监管</t>
  </si>
  <si>
    <t xml:space="preserve">    其他工业和信息产业监管支出</t>
  </si>
  <si>
    <t xml:space="preserve">  支持中小企业发展和管理支出</t>
  </si>
  <si>
    <t xml:space="preserve">    其他支持中小企业发展和管理支出</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</si>
  <si>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</si>
  <si>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</si>
  <si>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</si>
  <si>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</si>
  <si>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</si>
  <si>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</si>
  <si>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</si>
  <si>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援助其他地区支出</t>
  </si>
  <si>
    <t xml:space="preserve">  其他支出</t>
  </si>
  <si>
    <t>自然资源海洋气象等支出</t>
  </si>
  <si>
    <t xml:space="preserve">  自然资源事务</t>
  </si>
  <si>
    <t xml:space="preserve">    土地资源利用与保护</t>
  </si>
  <si>
    <t xml:space="preserve">    其他自然资源事务支出</t>
  </si>
  <si>
    <t xml:space="preserve">  其他自然资源海洋气象等支出(款)</t>
  </si>
  <si>
    <t xml:space="preserve">    其他自然资源海洋气象等支出(项)</t>
  </si>
  <si>
    <t>住房保障支出</t>
  </si>
  <si>
    <t xml:space="preserve">  保障性安居工程支出</t>
  </si>
  <si>
    <t xml:space="preserve">    棚户区改造</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</si>
  <si>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</si>
  <si>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</si>
  <si>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</si>
  <si>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</si>
  <si>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</si>
  <si>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</si>
  <si>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灾害防治及应急管理支出</t>
  </si>
  <si>
    <t xml:space="preserve">  应急管理事务</t>
  </si>
  <si>
    <t xml:space="preserve">    安全监管</t>
  </si>
  <si>
    <t xml:space="preserve">  消防事务</t>
  </si>
  <si>
    <t xml:space="preserve">    其他消防事务支出</t>
  </si>
  <si>
    <t xml:space="preserve">  地震事务</t>
  </si>
  <si>
    <t xml:space="preserve">    其他地震事务支出</t>
  </si>
  <si>
    <t>其他支出(类)</t>
  </si>
  <si>
    <t xml:space="preserve">  其他支出(款)</t>
  </si>
  <si>
    <t xml:space="preserve">    其他支出(项)</t>
  </si>
  <si>
    <t>债务付息支出</t>
  </si>
  <si>
    <t xml:space="preserve">  地方政府一般债务付息支出</t>
  </si>
  <si>
    <t xml:space="preserve">    地方政府一般债券付息支出</t>
  </si>
  <si>
    <t>公开表二：</t>
    <phoneticPr fontId="1" type="noConversion"/>
  </si>
  <si>
    <t>一般公共预算支出决算表</t>
    <phoneticPr fontId="1" type="noConversion"/>
  </si>
  <si>
    <t xml:space="preserve">一般公共预算收入决算表		</t>
    <phoneticPr fontId="1" type="noConversion"/>
  </si>
  <si>
    <t/>
  </si>
  <si>
    <t>一般公共预算经济分类基本支出合计</t>
  </si>
  <si>
    <t>501</t>
  </si>
  <si>
    <t xml:space="preserve">  机关工资福利支出</t>
  </si>
  <si>
    <t>50101</t>
  </si>
  <si>
    <t xml:space="preserve">    工资奖金津补贴</t>
  </si>
  <si>
    <t>50102</t>
  </si>
  <si>
    <t xml:space="preserve">    社会保障缴费</t>
  </si>
  <si>
    <t>50103</t>
  </si>
  <si>
    <t>50199</t>
  </si>
  <si>
    <t xml:space="preserve">    其他工资福利支出</t>
  </si>
  <si>
    <t>502</t>
  </si>
  <si>
    <t xml:space="preserve">  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</si>
  <si>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</si>
  <si>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</si>
  <si>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</si>
  <si>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</si>
  <si>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</si>
  <si>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</si>
  <si>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</si>
  <si>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</si>
  <si>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</si>
  <si>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</si>
  <si>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</si>
  <si>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</si>
  <si>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</si>
  <si>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</si>
  <si>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</si>
  <si>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</si>
  <si>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</si>
  <si>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</si>
  <si>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</si>
  <si>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</si>
  <si>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</si>
  <si>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 xml:space="preserve">  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</si>
  <si>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</si>
  <si>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</si>
  <si>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</si>
  <si>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</si>
  <si>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</si>
  <si>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</si>
  <si>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</si>
  <si>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</si>
  <si>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</si>
  <si>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</si>
  <si>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</si>
  <si>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</si>
  <si>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</si>
  <si>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</si>
  <si>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</si>
  <si>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 xml:space="preserve">  机关资本性支出(二)</t>
  </si>
  <si>
    <t>50401</t>
  </si>
  <si>
    <t>50402</t>
  </si>
  <si>
    <t>50403</t>
  </si>
  <si>
    <t>50404</t>
  </si>
  <si>
    <t>50405</t>
  </si>
  <si>
    <t>50499</t>
  </si>
  <si>
    <t>505</t>
  </si>
  <si>
    <t xml:space="preserve">  对事业单位经常性补助</t>
  </si>
  <si>
    <t>50501</t>
  </si>
  <si>
    <t xml:space="preserve">    工资福利支出</t>
  </si>
  <si>
    <t>50502</t>
  </si>
  <si>
    <t xml:space="preserve">    商品和服务支出</t>
  </si>
  <si>
    <t>50599</t>
  </si>
  <si>
    <t xml:space="preserve">    其他对事业单位补助</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</si>
  <si>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</si>
  <si>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</si>
  <si>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</si>
  <si>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</si>
  <si>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</si>
  <si>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</si>
  <si>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</si>
  <si>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</si>
  <si>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</si>
  <si>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</si>
  <si>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</si>
  <si>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 xml:space="preserve">    利息补贴</t>
  </si>
  <si>
    <t>50799</t>
  </si>
  <si>
    <t xml:space="preserve">    其他对企业补助</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</si>
  <si>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</si>
  <si>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</si>
  <si>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</si>
  <si>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</si>
  <si>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</si>
  <si>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</si>
  <si>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</si>
  <si>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</si>
  <si>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</si>
  <si>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</si>
  <si>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</si>
  <si>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 xml:space="preserve">    助学金</t>
  </si>
  <si>
    <t>50903</t>
  </si>
  <si>
    <t xml:space="preserve">    个人农业生产补贴</t>
  </si>
  <si>
    <t>50905</t>
  </si>
  <si>
    <t xml:space="preserve">    离退休费</t>
  </si>
  <si>
    <t>50999</t>
  </si>
  <si>
    <t xml:space="preserve">    其他对个人和家庭补助</t>
  </si>
  <si>
    <t>510</t>
  </si>
  <si>
    <t xml:space="preserve">  对社会保障基金补助</t>
  </si>
  <si>
    <t>51002</t>
  </si>
  <si>
    <t xml:space="preserve">    对社会保障基金补助</t>
  </si>
  <si>
    <t>51003</t>
  </si>
  <si>
    <t xml:space="preserve">    补充全国社会保障基金</t>
  </si>
  <si>
    <t>511</t>
  </si>
  <si>
    <t xml:space="preserve">  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</si>
  <si>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</si>
  <si>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</si>
  <si>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</si>
  <si>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</si>
  <si>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</si>
  <si>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</si>
  <si>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</si>
  <si>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</si>
  <si>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599</t>
  </si>
  <si>
    <t>59906</t>
  </si>
  <si>
    <t xml:space="preserve">    赠与</t>
  </si>
  <si>
    <t>59907</t>
  </si>
  <si>
    <t>59908</t>
  </si>
  <si>
    <t xml:space="preserve">    对民间非营利组织和群众性自治组织补贴</t>
  </si>
  <si>
    <t>59999</t>
  </si>
  <si>
    <t>公开表四：</t>
    <phoneticPr fontId="1" type="noConversion"/>
  </si>
  <si>
    <t>单位：万元</t>
    <phoneticPr fontId="1" type="noConversion"/>
  </si>
  <si>
    <t>一般公共预算本级基本支出决算表</t>
    <phoneticPr fontId="1" type="noConversion"/>
  </si>
  <si>
    <t>项目</t>
  </si>
  <si>
    <t>决 算 数</t>
  </si>
  <si>
    <t>上级补助收入</t>
  </si>
  <si>
    <t xml:space="preserve">  返还性收入</t>
  </si>
  <si>
    <t xml:space="preserve">    所得税基数返还收入</t>
  </si>
  <si>
    <t xml:space="preserve">    成品油税费改革税收返还收入</t>
  </si>
  <si>
    <t xml:space="preserve">    增值税税收返还收入</t>
  </si>
  <si>
    <t xml:space="preserve">    增值税“五五分享”税收返还收入</t>
  </si>
  <si>
    <t xml:space="preserve">  一般性转移支付收入</t>
  </si>
  <si>
    <t xml:space="preserve">    均衡性转移支付收入</t>
  </si>
  <si>
    <t xml:space="preserve">    结算补助收入</t>
  </si>
  <si>
    <t xml:space="preserve">    基本养老金转移支付收入</t>
  </si>
  <si>
    <t xml:space="preserve">    重点生态功能区转移支付收入</t>
  </si>
  <si>
    <t xml:space="preserve">    固定数额补助收入</t>
  </si>
  <si>
    <t xml:space="preserve">    贫困地区转移支付收入</t>
  </si>
  <si>
    <t xml:space="preserve">    公共安全共同财政事权转移支付收入  </t>
  </si>
  <si>
    <t xml:space="preserve">    教育共同财政事权转移支付收入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</si>
  <si>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</si>
  <si>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</si>
  <si>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</si>
  <si>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</si>
  <si>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</si>
  <si>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</si>
  <si>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</si>
  <si>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专项转移支付收入</t>
  </si>
  <si>
    <t xml:space="preserve">    一般公共服务</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</si>
  <si>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</si>
  <si>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</si>
  <si>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</si>
  <si>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</si>
  <si>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</si>
  <si>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</si>
  <si>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</si>
  <si>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</si>
  <si>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</si>
  <si>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</si>
  <si>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</si>
  <si>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商业服务业等</t>
  </si>
  <si>
    <t xml:space="preserve">    自然资源海洋气象等</t>
  </si>
  <si>
    <t xml:space="preserve">    住房保障</t>
  </si>
  <si>
    <t xml:space="preserve">    其他收入</t>
  </si>
  <si>
    <t>下级上解收入</t>
  </si>
  <si>
    <t xml:space="preserve">  体制上解收入</t>
  </si>
  <si>
    <t xml:space="preserve">  专项上解收入</t>
  </si>
  <si>
    <t>待偿债置换一般债券上年结余</t>
  </si>
  <si>
    <t>上年结余</t>
  </si>
  <si>
    <t xml:space="preserve">调入资金   </t>
  </si>
  <si>
    <t xml:space="preserve">  从政府性基金预算调入</t>
  </si>
  <si>
    <t xml:space="preserve">  从国有资本经营预算调入</t>
  </si>
  <si>
    <t xml:space="preserve">  从其他资金调入</t>
  </si>
  <si>
    <t>债务收入</t>
  </si>
  <si>
    <t xml:space="preserve">  地方政府债务收入</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</si>
  <si>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</si>
  <si>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</si>
  <si>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</si>
  <si>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</si>
  <si>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</si>
  <si>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债务转贷收入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</si>
  <si>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</si>
  <si>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</si>
  <si>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</si>
  <si>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</si>
  <si>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</si>
  <si>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国债转贷收入</t>
  </si>
  <si>
    <t>国债转贷资金上年结余</t>
  </si>
  <si>
    <t>国债转贷转补助数</t>
  </si>
  <si>
    <t>动用预算稳定调节基金</t>
  </si>
  <si>
    <t>接受其他地区援助收入</t>
  </si>
  <si>
    <t xml:space="preserve">  接受其他省(自治区、直辖市、计划单列市)援助收入</t>
  </si>
  <si>
    <t xml:space="preserve">  接受省内其他地市(区)援助收入</t>
  </si>
  <si>
    <t xml:space="preserve">  接受市内其他县市(区)援助收入</t>
  </si>
  <si>
    <t>省补助计划单列市收入</t>
  </si>
  <si>
    <t>计划单列市上解省收入</t>
  </si>
  <si>
    <t>公开表五：</t>
    <phoneticPr fontId="1" type="noConversion"/>
  </si>
  <si>
    <t>其中：乡镇级</t>
    <phoneticPr fontId="1" type="noConversion"/>
  </si>
  <si>
    <t>公开表三：</t>
    <phoneticPr fontId="1" type="noConversion"/>
  </si>
  <si>
    <t>一般公共预算税收返还及转移性收支决算表</t>
    <phoneticPr fontId="1" type="noConversion"/>
  </si>
  <si>
    <t>限额</t>
  </si>
  <si>
    <t>债务种类</t>
  </si>
  <si>
    <t>债券发行时间</t>
  </si>
  <si>
    <t>余额</t>
  </si>
  <si>
    <t>一般债务限额44928万元</t>
    <phoneticPr fontId="10" type="noConversion"/>
  </si>
  <si>
    <t>一般债券</t>
  </si>
  <si>
    <t>2015年以前</t>
    <phoneticPr fontId="10" type="noConversion"/>
  </si>
  <si>
    <t>2015年</t>
  </si>
  <si>
    <t>2016年</t>
  </si>
  <si>
    <t>2017年</t>
    <phoneticPr fontId="10" type="noConversion"/>
  </si>
  <si>
    <t>2018年</t>
  </si>
  <si>
    <t>2019年</t>
  </si>
  <si>
    <t>余额合计</t>
  </si>
  <si>
    <t>公开表六：</t>
    <phoneticPr fontId="1" type="noConversion"/>
  </si>
  <si>
    <t>一般债务限额及余额情况表</t>
    <phoneticPr fontId="10" type="noConversion"/>
  </si>
  <si>
    <t>专项债务限额及余额情况表</t>
    <phoneticPr fontId="10" type="noConversion"/>
  </si>
  <si>
    <t>专项债务限额34000万元</t>
    <phoneticPr fontId="10" type="noConversion"/>
  </si>
  <si>
    <t>专项债券</t>
  </si>
  <si>
    <t>2015年</t>
    <phoneticPr fontId="10" type="noConversion"/>
  </si>
  <si>
    <t>2017年</t>
  </si>
  <si>
    <t>2019年</t>
    <phoneticPr fontId="10" type="noConversion"/>
  </si>
  <si>
    <t>公开表十一：</t>
    <phoneticPr fontId="1" type="noConversion"/>
  </si>
  <si>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</si>
  <si>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</si>
  <si>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</si>
  <si>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</si>
  <si>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</si>
  <si>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</si>
  <si>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</si>
  <si>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</si>
  <si>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</si>
  <si>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</si>
  <si>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</si>
  <si>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</si>
  <si>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</si>
  <si>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</si>
  <si>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</si>
  <si>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</si>
  <si>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</si>
  <si>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</si>
  <si>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</si>
  <si>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</si>
  <si>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</si>
  <si>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</si>
  <si>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</si>
  <si>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</si>
  <si>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</si>
  <si>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</si>
  <si>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</si>
  <si>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</si>
  <si>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</si>
  <si>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</si>
  <si>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</si>
  <si>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</si>
  <si>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</si>
  <si>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</si>
  <si>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</si>
  <si>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</si>
  <si>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</si>
  <si>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</si>
  <si>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</si>
  <si>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</si>
  <si>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</si>
  <si>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</si>
  <si>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</si>
  <si>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</si>
  <si>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</si>
  <si>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</si>
  <si>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</si>
  <si>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</si>
  <si>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</si>
  <si>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</si>
  <si>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</si>
  <si>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</si>
  <si>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</si>
  <si>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</si>
  <si>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</si>
  <si>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</si>
  <si>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</si>
  <si>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</si>
  <si>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</si>
  <si>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</si>
  <si>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</si>
  <si>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</si>
  <si>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</si>
  <si>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</si>
  <si>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</si>
  <si>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</si>
  <si>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</si>
  <si>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</si>
  <si>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</si>
  <si>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</si>
  <si>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</si>
  <si>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</si>
  <si>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</si>
  <si>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政府性基金预算收入决算表</t>
    <phoneticPr fontId="1" type="noConversion"/>
  </si>
  <si>
    <t>公开表七：</t>
    <phoneticPr fontId="1" type="noConversion"/>
  </si>
  <si>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</si>
  <si>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</si>
  <si>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</si>
  <si>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</si>
  <si>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</si>
  <si>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</si>
  <si>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</si>
  <si>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</si>
  <si>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</si>
  <si>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</si>
  <si>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</si>
  <si>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</si>
  <si>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</si>
  <si>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</si>
  <si>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</si>
  <si>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</si>
  <si>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</si>
  <si>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</si>
  <si>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</si>
  <si>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</si>
  <si>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</si>
  <si>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</si>
  <si>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</si>
  <si>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</si>
  <si>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</si>
  <si>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</si>
  <si>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</si>
  <si>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</si>
  <si>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</si>
  <si>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</si>
  <si>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</si>
  <si>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</si>
  <si>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</si>
  <si>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</si>
  <si>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</si>
  <si>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</si>
  <si>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</si>
  <si>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</si>
  <si>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</si>
  <si>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</si>
  <si>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</si>
  <si>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</si>
  <si>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</si>
  <si>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</si>
  <si>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</si>
  <si>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</si>
  <si>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</si>
  <si>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</si>
  <si>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</si>
  <si>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</si>
  <si>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</si>
  <si>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</si>
  <si>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</si>
  <si>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</si>
  <si>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</si>
  <si>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</si>
  <si>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</si>
  <si>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</si>
  <si>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</si>
  <si>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</si>
  <si>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</si>
  <si>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</si>
  <si>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</si>
  <si>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</si>
  <si>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</si>
  <si>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</si>
  <si>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</si>
  <si>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</si>
  <si>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</si>
  <si>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</si>
  <si>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</si>
  <si>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</si>
  <si>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</si>
  <si>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</si>
  <si>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</si>
  <si>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</si>
  <si>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</si>
  <si>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</si>
  <si>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</si>
  <si>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</si>
  <si>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</si>
  <si>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</si>
  <si>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</si>
  <si>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</si>
  <si>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</si>
  <si>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</si>
  <si>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</si>
  <si>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</si>
  <si>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</si>
  <si>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</si>
  <si>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</si>
  <si>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</si>
  <si>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</si>
  <si>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</si>
  <si>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</si>
  <si>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</si>
  <si>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</si>
  <si>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</si>
  <si>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</si>
  <si>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</si>
  <si>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</si>
  <si>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</si>
  <si>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</si>
  <si>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</si>
  <si>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</si>
  <si>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</si>
  <si>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</si>
  <si>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</si>
  <si>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</si>
  <si>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</si>
  <si>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</si>
  <si>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</si>
  <si>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</si>
  <si>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</si>
  <si>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</si>
  <si>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</si>
  <si>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</si>
  <si>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</si>
  <si>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</si>
  <si>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</si>
  <si>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</si>
  <si>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</si>
  <si>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</si>
  <si>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</si>
  <si>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</si>
  <si>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</si>
  <si>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</si>
  <si>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</si>
  <si>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</si>
  <si>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</si>
  <si>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</si>
  <si>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</si>
  <si>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</si>
  <si>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</si>
  <si>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</si>
  <si>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</si>
  <si>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</si>
  <si>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</si>
  <si>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</si>
  <si>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</si>
  <si>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</si>
  <si>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</si>
  <si>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</si>
  <si>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</si>
  <si>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</si>
  <si>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</si>
  <si>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</si>
  <si>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</si>
  <si>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</si>
  <si>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</si>
  <si>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</si>
  <si>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</si>
  <si>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</si>
  <si>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</si>
  <si>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</si>
  <si>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</si>
  <si>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</si>
  <si>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</si>
  <si>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</si>
  <si>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</si>
  <si>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</si>
  <si>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</si>
  <si>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</si>
  <si>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</si>
  <si>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</si>
  <si>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</si>
  <si>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</si>
  <si>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</si>
  <si>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</si>
  <si>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</si>
  <si>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</si>
  <si>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</si>
  <si>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</si>
  <si>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</si>
  <si>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</si>
  <si>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</si>
  <si>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</si>
  <si>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</si>
  <si>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</si>
  <si>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</si>
  <si>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</si>
  <si>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</si>
  <si>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</si>
  <si>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</si>
  <si>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</si>
  <si>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</si>
  <si>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</si>
  <si>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</si>
  <si>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</si>
  <si>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</si>
  <si>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</si>
  <si>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</si>
  <si>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</si>
  <si>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</si>
  <si>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</si>
  <si>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</si>
  <si>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</si>
  <si>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</si>
  <si>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</si>
  <si>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</si>
  <si>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</si>
  <si>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</si>
  <si>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</si>
  <si>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</si>
  <si>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</si>
  <si>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</si>
  <si>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</si>
  <si>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</si>
  <si>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</si>
  <si>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</si>
  <si>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</si>
  <si>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</si>
  <si>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</si>
  <si>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</si>
  <si>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</si>
  <si>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</si>
  <si>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</si>
  <si>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政府性基金预算支出决算表</t>
    <phoneticPr fontId="1" type="noConversion"/>
  </si>
  <si>
    <t>公开表八：</t>
    <phoneticPr fontId="1" type="noConversion"/>
  </si>
  <si>
    <t>政府性基金预算本级支出决算表</t>
    <phoneticPr fontId="1" type="noConversion"/>
  </si>
  <si>
    <t>公开表九：</t>
    <phoneticPr fontId="1" type="noConversion"/>
  </si>
  <si>
    <t>政府性基金预算上级补助收入</t>
  </si>
  <si>
    <t>政府性基金预算补助下级支出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</si>
  <si>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</si>
  <si>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</si>
  <si>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</si>
  <si>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</si>
  <si>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</si>
  <si>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</si>
  <si>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</si>
  <si>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</si>
  <si>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债务还本支出</t>
  </si>
  <si>
    <t xml:space="preserve">  地方政府专项债务还本支出</t>
  </si>
  <si>
    <t xml:space="preserve">    专项债务收入</t>
  </si>
  <si>
    <t>债务转贷支出</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</si>
  <si>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</si>
  <si>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</si>
  <si>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</si>
  <si>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</si>
  <si>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</si>
  <si>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</si>
  <si>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</si>
  <si>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公开表十：</t>
    <phoneticPr fontId="1" type="noConversion"/>
  </si>
  <si>
    <t>政府性基金预算转移性收支决算表</t>
    <phoneticPr fontId="1" type="noConversion"/>
  </si>
  <si>
    <t>预算科目</t>
  </si>
  <si>
    <t>国有资本经营预算收入</t>
  </si>
  <si>
    <t>国有资本经营预算支出</t>
  </si>
  <si>
    <t xml:space="preserve">  补充全国社会保障基金</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</si>
  <si>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</si>
  <si>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</si>
  <si>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</si>
  <si>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</si>
  <si>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</si>
  <si>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</si>
  <si>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</si>
  <si>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</si>
  <si>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</si>
  <si>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</si>
  <si>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</si>
  <si>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</si>
  <si>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</si>
  <si>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</si>
  <si>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</si>
  <si>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</si>
  <si>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</si>
  <si>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</si>
  <si>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</si>
  <si>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</si>
  <si>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</si>
  <si>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</si>
  <si>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</si>
  <si>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</si>
  <si>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</si>
  <si>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</si>
  <si>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</si>
  <si>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</si>
  <si>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</si>
  <si>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</si>
  <si>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</si>
  <si>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</si>
  <si>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</si>
  <si>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</si>
  <si>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</si>
  <si>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</si>
  <si>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</si>
  <si>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</si>
  <si>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</si>
  <si>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</si>
  <si>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</si>
  <si>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</si>
  <si>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</si>
  <si>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</si>
  <si>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</si>
  <si>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</si>
  <si>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</si>
  <si>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</si>
  <si>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</si>
  <si>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</si>
  <si>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</si>
  <si>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</si>
  <si>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</si>
  <si>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</si>
  <si>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</si>
  <si>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</si>
  <si>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</si>
  <si>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</si>
  <si>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</si>
  <si>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</si>
  <si>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</si>
  <si>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</si>
  <si>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</si>
  <si>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</si>
  <si>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</si>
  <si>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</si>
  <si>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</si>
  <si>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</si>
  <si>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</si>
  <si>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</si>
  <si>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</si>
  <si>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公开表十二：</t>
    <phoneticPr fontId="1" type="noConversion"/>
  </si>
  <si>
    <t>国有资本经营预算收入决算表</t>
    <phoneticPr fontId="1" type="noConversion"/>
  </si>
  <si>
    <t>国有资本经营预算支出决算表</t>
    <phoneticPr fontId="1" type="noConversion"/>
  </si>
  <si>
    <t>公开表十三：</t>
    <phoneticPr fontId="1" type="noConversion"/>
  </si>
  <si>
    <t>单位：万元</t>
    <phoneticPr fontId="1" type="noConversion"/>
  </si>
  <si>
    <t>公开表十四：</t>
    <phoneticPr fontId="1" type="noConversion"/>
  </si>
  <si>
    <t>国有资本经营预算本级支出决算表</t>
    <phoneticPr fontId="1" type="noConversion"/>
  </si>
  <si>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</si>
  <si>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</si>
  <si>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</si>
  <si>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</si>
  <si>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</si>
  <si>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</si>
  <si>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</si>
  <si>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</si>
  <si>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</si>
  <si>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</si>
  <si>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</si>
  <si>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</si>
  <si>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</si>
  <si>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t>国有资本经营预算转移性收支决算表</t>
    <phoneticPr fontId="1" type="noConversion"/>
  </si>
  <si>
    <t>公开表十五：</t>
    <phoneticPr fontId="1" type="noConversion"/>
  </si>
  <si>
    <t>项    目</t>
  </si>
  <si>
    <t>城乡居民基本养老保险基金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</si>
  <si>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</si>
  <si>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</si>
  <si>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</si>
  <si>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</si>
  <si>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</si>
  <si>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</si>
  <si>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</si>
  <si>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</si>
  <si>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</si>
  <si>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</si>
  <si>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</si>
  <si>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</si>
  <si>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</si>
  <si>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</si>
  <si>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</si>
  <si>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公开表十六：</t>
    <phoneticPr fontId="1" type="noConversion"/>
  </si>
  <si>
    <t>社会保险基金收入决算表</t>
    <phoneticPr fontId="1" type="noConversion"/>
  </si>
  <si>
    <t>社会保险基金支出决算表</t>
    <phoneticPr fontId="1" type="noConversion"/>
  </si>
  <si>
    <t>公开表十七：</t>
    <phoneticPr fontId="1" type="noConversion"/>
  </si>
  <si>
    <r>
      <t xml:space="preserve">项 </t>
    </r>
    <r>
      <rPr>
        <sz val="12"/>
        <rFont val="宋体"/>
        <family val="3"/>
        <charset val="134"/>
      </rPr>
      <t xml:space="preserve">   </t>
    </r>
    <r>
      <rPr>
        <sz val="12"/>
        <rFont val="宋体"/>
        <family val="3"/>
        <charset val="134"/>
      </rPr>
      <t>目</t>
    </r>
  </si>
  <si>
    <t>与去年同期增减比率</t>
  </si>
  <si>
    <t>因公出国（境）费用</t>
  </si>
  <si>
    <t>公务接待费</t>
  </si>
  <si>
    <t>公务用车运行维护费</t>
  </si>
  <si>
    <t>公务用车购置费</t>
  </si>
  <si>
    <r>
      <t xml:space="preserve">合 </t>
    </r>
    <r>
      <rPr>
        <sz val="12"/>
        <rFont val="宋体"/>
        <family val="3"/>
        <charset val="134"/>
      </rPr>
      <t xml:space="preserve">   </t>
    </r>
    <r>
      <rPr>
        <sz val="12"/>
        <rFont val="宋体"/>
        <family val="3"/>
        <charset val="134"/>
      </rPr>
      <t>计</t>
    </r>
  </si>
  <si>
    <t>公开表十八：</t>
    <phoneticPr fontId="10" type="noConversion"/>
  </si>
  <si>
    <t>龙安区2019年财政拨款“三公”经费情况表</t>
    <phoneticPr fontId="10" type="noConversion"/>
  </si>
  <si>
    <r>
      <t>2019</t>
    </r>
    <r>
      <rPr>
        <sz val="12"/>
        <rFont val="宋体"/>
        <family val="3"/>
        <charset val="134"/>
      </rPr>
      <t>年执行数</t>
    </r>
    <phoneticPr fontId="10" type="noConversion"/>
  </si>
  <si>
    <t>2018年执行数</t>
    <phoneticPr fontId="10" type="noConversion"/>
  </si>
  <si>
    <r>
      <t xml:space="preserve">    情况说明：2019</t>
    </r>
    <r>
      <rPr>
        <sz val="12"/>
        <rFont val="宋体"/>
        <family val="3"/>
        <charset val="134"/>
      </rPr>
      <t>年，龙安区高度重视“三公”经费管理工作，从严执行“六项禁令”和“八项规定”，强化预算约束，严格预算执行，大力压缩一般性支出，全区“三公”经费管理工作取得了较好的成果。201</t>
    </r>
    <r>
      <rPr>
        <sz val="11"/>
        <color theme="1"/>
        <rFont val="宋体"/>
        <family val="3"/>
        <charset val="134"/>
        <scheme val="minor"/>
      </rPr>
      <t>9</t>
    </r>
    <r>
      <rPr>
        <sz val="12"/>
        <rFont val="宋体"/>
        <family val="3"/>
        <charset val="134"/>
      </rPr>
      <t>年，年初“三公”经费预算数为</t>
    </r>
    <r>
      <rPr>
        <sz val="11"/>
        <color theme="1"/>
        <rFont val="宋体"/>
        <family val="3"/>
        <charset val="134"/>
        <scheme val="minor"/>
      </rPr>
      <t>665</t>
    </r>
    <r>
      <rPr>
        <sz val="12"/>
        <rFont val="宋体"/>
        <family val="3"/>
        <charset val="134"/>
      </rPr>
      <t>万元，当年实际支出</t>
    </r>
    <r>
      <rPr>
        <sz val="11"/>
        <color theme="1"/>
        <rFont val="宋体"/>
        <family val="3"/>
        <charset val="134"/>
        <scheme val="minor"/>
      </rPr>
      <t>505</t>
    </r>
    <r>
      <rPr>
        <sz val="12"/>
        <rFont val="宋体"/>
        <family val="3"/>
        <charset val="134"/>
      </rPr>
      <t>万元，为年初预算的7</t>
    </r>
    <r>
      <rPr>
        <sz val="11"/>
        <color theme="1"/>
        <rFont val="宋体"/>
        <family val="2"/>
        <charset val="134"/>
        <scheme val="minor"/>
      </rPr>
      <t>5.9</t>
    </r>
    <r>
      <rPr>
        <sz val="12"/>
        <rFont val="宋体"/>
        <family val="3"/>
        <charset val="134"/>
      </rPr>
      <t>%；与上年支出</t>
    </r>
    <r>
      <rPr>
        <sz val="11"/>
        <color theme="1"/>
        <rFont val="宋体"/>
        <family val="2"/>
        <charset val="134"/>
        <scheme val="minor"/>
      </rPr>
      <t>5250</t>
    </r>
    <r>
      <rPr>
        <sz val="12"/>
        <rFont val="宋体"/>
        <family val="3"/>
        <charset val="134"/>
      </rPr>
      <t>万元相比，下降</t>
    </r>
    <r>
      <rPr>
        <sz val="11"/>
        <color theme="1"/>
        <rFont val="宋体"/>
        <family val="2"/>
        <charset val="134"/>
        <scheme val="minor"/>
      </rPr>
      <t>3.8</t>
    </r>
    <r>
      <rPr>
        <sz val="12"/>
        <rFont val="宋体"/>
        <family val="3"/>
        <charset val="134"/>
      </rPr>
      <t>%。主要增减变动原因有：一是“因公出国（境）费用”与上年度持平，没有增减变化；二是“公务接待费”为从严执行“六项禁令”和“八项规定”，戒奢尚俭的体现，全区决算数为90万元，同期比下降6.3%；三是“公务用车运行维护费”全年实际支出362万元，基本上处于合理空间，同期比下降13.8；四是“公务用车购置费”全年为</t>
    </r>
    <r>
      <rPr>
        <sz val="11"/>
        <color theme="1"/>
        <rFont val="宋体"/>
        <family val="3"/>
        <charset val="134"/>
        <scheme val="minor"/>
      </rPr>
      <t>53</t>
    </r>
    <r>
      <rPr>
        <sz val="12"/>
        <rFont val="宋体"/>
        <family val="3"/>
        <charset val="134"/>
      </rPr>
      <t>万元，同期比增长近5倍，主要是单位车辆按政策规定报废后，经过政府采购重新购置的费用，其中包括应急管理局重购1辆，价值5万元；区法院重购3辆，价值48万元。</t>
    </r>
    <phoneticPr fontId="10" type="noConversion"/>
  </si>
  <si>
    <t>善应镇</t>
    <phoneticPr fontId="1" type="noConversion"/>
  </si>
  <si>
    <t>小计</t>
    <phoneticPr fontId="1"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</si>
</sst>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b/>
      <sz val="18"/>
      <name val="宋体"/>
      <family val="3"/>
      <charset val="134"/>
    </font>
    <font>
      <sz val="10"/>
      <name val="宋体"/>
      <family val="3"/>
      <charset val="134"/>
    </font>
    <font>
      <b/>
      <sz val="10"/>
      <name val="宋体"/>
      <family val="3"/>
      <charset val="134"/>
    </font>
    <font>
      <sz val="10"/>
      <name val="宋体"/>
      <family val="3"/>
      <charset val="134"/>
    </font>
    <font>
      <b/>
      <sz val="10"/>
      <name val="宋体"/>
      <family val="3"/>
      <charset val="134"/>
    </font>
    <font>
      <b/>
      <sz val="18"/>
      <color theme="1"/>
      <name val="宋体"/>
      <family val="3"/>
      <charset val="134"/>
      <scheme val="minor"/>
    </font>
    <font>
      <b/>
      <sz val="18"/>
      <name val="宋体"/>
      <family val="3"/>
      <charset val="134"/>
    </font>
    <font>
      <sz val="20"/>
      <color indexed="8"/>
      <name val="宋体"/>
      <family val="3"/>
      <charset val="134"/>
    </font>
    <font>
      <sz val="9"/>
      <name val="宋体"/>
      <family val="3"/>
      <charset val="134"/>
    </font>
    <font>
      <sz val="11"/>
      <color indexed="8"/>
      <name val="宋体"/>
      <family val="3"/>
      <charset val="134"/>
    </font>
    <font>
      <sz val="12"/>
      <color indexed="8"/>
      <name val="宋体"/>
      <family val="3"/>
      <charset val="134"/>
    </font>
    <font>
      <sz val="18"/>
      <color rgb="FFFF0000"/>
      <name val="宋体"/>
      <family val="3"/>
      <charset val="134"/>
    </font>
    <font>
      <sz val="12"/>
      <name val="宋体"/>
      <family val="3"/>
      <charset val="134"/>
    </font>
    <font>
      <sz val="24"/>
      <name val="宋体"/>
      <family val="3"/>
      <charset val="134"/>
    </font>
    <font>
      <sz val="11"/>
      <color theme="1"/>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0"/>
      </patternFill>
    </fill>
    <fill>
      <patternFill patternType="mediumGray">
        <fgColor indexed="9"/>
        <bgColor theme="0"/>
      </patternFill>
    </fill>
    <fill>
      <patternFill patternType="solid">
        <fgColor indexed="22"/>
      </patternFill>
    </fill>
    <fill>
      <patternFill patternType="mediumGray">
        <fgColor indexed="9"/>
        <bgColor indexed="7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0" fontId="14" fillId="0" borderId="0"/>
  </cellStyleXfs>
  <cellXfs count="8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2" borderId="0" xfId="0" applyFill="1">
      <alignmen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2"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0" fontId="5"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3" fontId="5" fillId="2" borderId="1" xfId="0" applyNumberFormat="1" applyFont="1" applyFill="1" applyBorder="1" applyAlignment="1" applyProtection="1">
      <alignment horizontal="right" vertical="center"/>
    </xf>
    <xf numFmtId="0" fontId="5" fillId="2" borderId="2" xfId="0" applyNumberFormat="1" applyFont="1" applyFill="1" applyBorder="1" applyAlignment="1" applyProtection="1">
      <alignment vertical="center"/>
    </xf>
    <xf numFmtId="3" fontId="5" fillId="2" borderId="3" xfId="0" applyNumberFormat="1" applyFont="1" applyFill="1" applyBorder="1" applyAlignment="1" applyProtection="1">
      <alignment horizontal="right" vertical="center"/>
    </xf>
    <xf numFmtId="3" fontId="5" fillId="2" borderId="4"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5"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6" fillId="5" borderId="1" xfId="0" applyNumberFormat="1" applyFont="1" applyFill="1" applyBorder="1" applyAlignment="1" applyProtection="1">
      <alignment horizontal="center" vertical="center"/>
    </xf>
    <xf numFmtId="0" fontId="5" fillId="5" borderId="1" xfId="0" applyNumberFormat="1" applyFont="1" applyFill="1" applyBorder="1" applyAlignment="1" applyProtection="1">
      <alignment vertical="center"/>
    </xf>
    <xf numFmtId="3" fontId="5" fillId="6" borderId="1" xfId="0" applyNumberFormat="1" applyFont="1" applyFill="1" applyBorder="1" applyAlignment="1" applyProtection="1">
      <alignment horizontal="right" vertical="center"/>
    </xf>
    <xf numFmtId="0" fontId="6"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vertical="center"/>
    </xf>
    <xf numFmtId="3" fontId="5" fillId="3" borderId="1" xfId="0" applyNumberFormat="1" applyFont="1" applyFill="1" applyBorder="1" applyAlignment="1" applyProtection="1">
      <alignment horizontal="right" vertical="center"/>
    </xf>
    <xf numFmtId="3" fontId="5" fillId="4" borderId="1" xfId="0" applyNumberFormat="1" applyFont="1" applyFill="1" applyBorder="1" applyAlignment="1" applyProtection="1">
      <alignment horizontal="right" vertical="center"/>
    </xf>
    <xf numFmtId="0" fontId="5" fillId="3" borderId="1" xfId="0" applyNumberFormat="1" applyFont="1" applyFill="1" applyBorder="1" applyAlignment="1" applyProtection="1">
      <alignment horizontal="right" vertical="center"/>
    </xf>
    <xf numFmtId="0" fontId="6" fillId="5" borderId="1" xfId="0" applyNumberFormat="1" applyFont="1" applyFill="1" applyBorder="1" applyAlignment="1" applyProtection="1">
      <alignment vertical="center"/>
    </xf>
    <xf numFmtId="0" fontId="5" fillId="3" borderId="1" xfId="0" applyNumberFormat="1" applyFont="1" applyFill="1" applyBorder="1" applyAlignment="1" applyProtection="1">
      <alignment horizontal="left" vertical="center"/>
    </xf>
    <xf numFmtId="0" fontId="6" fillId="3" borderId="1" xfId="0" applyNumberFormat="1" applyFont="1" applyFill="1" applyBorder="1" applyAlignment="1" applyProtection="1">
      <alignment vertical="center"/>
    </xf>
    <xf numFmtId="0" fontId="6"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vertical="center"/>
    </xf>
    <xf numFmtId="0" fontId="0" fillId="2" borderId="0" xfId="0" applyFill="1" applyAlignment="1">
      <alignment horizontal="center" vertical="center"/>
    </xf>
    <xf numFmtId="3" fontId="5" fillId="3" borderId="1" xfId="0" applyNumberFormat="1" applyFont="1" applyFill="1" applyBorder="1" applyAlignment="1" applyProtection="1">
      <alignment horizontal="center" vertical="center"/>
    </xf>
    <xf numFmtId="3" fontId="5" fillId="4"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center"/>
    </xf>
    <xf numFmtId="0" fontId="6" fillId="5" borderId="1"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0" fontId="0" fillId="0" borderId="0" xfId="0" applyAlignment="1">
      <alignment vertical="center"/>
    </xf>
    <xf numFmtId="0" fontId="14" fillId="0" borderId="0" xfId="1" applyAlignment="1">
      <alignment horizontal="center" vertical="center" wrapText="1"/>
    </xf>
    <xf numFmtId="0" fontId="14" fillId="0" borderId="0" xfId="1" applyFont="1" applyAlignment="1">
      <alignment horizontal="center" vertical="center" wrapText="1"/>
    </xf>
    <xf numFmtId="0" fontId="14" fillId="0" borderId="1" xfId="1" applyFont="1" applyBorder="1" applyAlignment="1">
      <alignment horizontal="center" vertical="center" wrapText="1"/>
    </xf>
    <xf numFmtId="0" fontId="0" fillId="0" borderId="1" xfId="1" applyFont="1" applyBorder="1" applyAlignment="1">
      <alignment horizontal="center" vertical="center" wrapText="1"/>
    </xf>
    <xf numFmtId="0" fontId="14" fillId="0" borderId="1" xfId="1" applyBorder="1" applyAlignment="1">
      <alignment horizontal="center" vertical="center" wrapText="1"/>
    </xf>
    <xf numFmtId="10" fontId="14" fillId="0" borderId="1" xfId="1" applyNumberFormat="1" applyBorder="1" applyAlignment="1">
      <alignment horizontal="center" vertical="center" wrapText="1"/>
    </xf>
    <xf numFmtId="0" fontId="2" fillId="2" borderId="0" xfId="0" applyNumberFormat="1" applyFont="1" applyFill="1" applyAlignment="1" applyProtection="1">
      <alignment horizontal="center" vertical="center"/>
    </xf>
    <xf numFmtId="0" fontId="3" fillId="2" borderId="0" xfId="0" applyNumberFormat="1" applyFont="1" applyFill="1" applyAlignment="1" applyProtection="1">
      <alignment horizontal="right" vertical="center"/>
    </xf>
    <xf numFmtId="0" fontId="7" fillId="2" borderId="0" xfId="0" applyFont="1" applyFill="1" applyAlignment="1">
      <alignment horizontal="center" vertical="center"/>
    </xf>
    <xf numFmtId="0" fontId="8" fillId="2" borderId="0" xfId="0" applyNumberFormat="1" applyFont="1" applyFill="1" applyAlignment="1" applyProtection="1">
      <alignment horizontal="center" vertical="center"/>
    </xf>
    <xf numFmtId="0" fontId="9" fillId="0" borderId="0"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5" fillId="2" borderId="0" xfId="0" applyNumberFormat="1" applyFont="1" applyFill="1" applyAlignment="1" applyProtection="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0" fillId="0" borderId="0" xfId="0" applyAlignment="1">
      <alignment horizontal="left" vertical="center"/>
    </xf>
    <xf numFmtId="0" fontId="8"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right" vertical="center"/>
    </xf>
    <xf numFmtId="0" fontId="5" fillId="2" borderId="6" xfId="0" applyNumberFormat="1" applyFont="1" applyFill="1" applyBorder="1" applyAlignment="1" applyProtection="1">
      <alignment horizontal="right" vertical="center"/>
    </xf>
    <xf numFmtId="0" fontId="15" fillId="0" borderId="0" xfId="1" applyFont="1" applyAlignment="1">
      <alignment horizontal="center" vertical="center" wrapText="1"/>
    </xf>
    <xf numFmtId="0" fontId="0" fillId="0" borderId="8" xfId="1" applyFont="1" applyBorder="1" applyAlignment="1">
      <alignment horizontal="left" vertical="center" wrapText="1"/>
    </xf>
    <xf numFmtId="0" fontId="14" fillId="0" borderId="8" xfId="1" applyBorder="1" applyAlignment="1">
      <alignment horizontal="left" vertical="center" wrapText="1"/>
    </xf>
    <xf numFmtId="0" fontId="4" fillId="3" borderId="1"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right" vertical="center"/>
    </xf>
  </cellXfs>
  <cellStyles count="2">
    <cellStyle name="常规" xfId="0" builtinId="0"/>
    <cellStyle name="常规 1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4920;&#26684;&#31867;/&#22269;&#24211;&#31185;&#30456;&#20851;&#34920;&#26684;&#31867;/&#24635;&#20915;&#31639;&#25253;&#34920;/2019&#24180;&#24635;&#39044;&#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Y7">
            <v>0</v>
          </cell>
        </row>
        <row r="8">
          <cell r="Y8">
            <v>0</v>
          </cell>
        </row>
      </sheetData>
      <sheetData sheetId="14" refreshError="1"/>
      <sheetData sheetId="15" refreshError="1"/>
      <sheetData sheetId="16" refreshError="1"/>
      <sheetData sheetId="17" refreshError="1"/>
      <sheetData sheetId="18">
        <row r="6">
          <cell r="E6">
            <v>0</v>
          </cell>
          <cell r="J6">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C24"/>
  <sheetViews>
    <sheetView topLeftCell="A4" workbookViewId="0">
      <selection activeCell="B6" sqref="B6"/>
    </sheetView>
  </sheetViews>
  <sheetFormatPr defaultRowHeight="19.5" customHeight="1"/>
  <cols>
    <col min="1" max="1" width="9" style="1"/>
    <col min="2" max="2" width="33.125" customWidth="1"/>
    <col min="3" max="3" width="19" customWidth="1"/>
  </cols>
  <sheetData>
    <row r="1" spans="1:3" s="1" customFormat="1" ht="19.5" customHeight="1">
      <c r="A1" s="2" t="s">
        <v>23</v>
      </c>
      <c r="B1" s="2" t="s">
        <v>24</v>
      </c>
      <c r="C1" s="2" t="s">
        <v>25</v>
      </c>
    </row>
    <row r="2" spans="1:3" ht="19.5" customHeight="1">
      <c r="A2" s="2" t="s">
        <v>14</v>
      </c>
      <c r="B2" s="3" t="s">
        <v>26</v>
      </c>
      <c r="C2" s="3"/>
    </row>
    <row r="3" spans="1:3" ht="19.5" customHeight="1">
      <c r="A3" s="2" t="s">
        <v>15</v>
      </c>
      <c r="B3" s="3" t="s">
        <v>27</v>
      </c>
      <c r="C3" s="3"/>
    </row>
    <row r="4" spans="1:3" ht="19.5" customHeight="1">
      <c r="A4" s="2" t="s">
        <v>16</v>
      </c>
      <c r="B4" s="3" t="s">
        <v>28</v>
      </c>
      <c r="C4" s="3"/>
    </row>
    <row r="5" spans="1:3" ht="19.5" customHeight="1">
      <c r="A5" s="2" t="s">
        <v>17</v>
      </c>
      <c r="B5" s="3" t="s">
        <v>29</v>
      </c>
      <c r="C5" s="3"/>
    </row>
    <row r="6" spans="1:3" ht="19.5" customHeight="1">
      <c r="A6" s="2" t="s">
        <v>18</v>
      </c>
      <c r="B6" s="3" t="s">
        <v>30</v>
      </c>
      <c r="C6" s="3"/>
    </row>
    <row r="7" spans="1:3" ht="19.5" customHeight="1">
      <c r="A7" s="2" t="s">
        <v>19</v>
      </c>
      <c r="B7" s="3" t="s">
        <v>31</v>
      </c>
      <c r="C7" s="3"/>
    </row>
    <row r="8" spans="1:3" ht="19.5" customHeight="1">
      <c r="A8" s="2" t="s">
        <v>20</v>
      </c>
      <c r="B8" s="3" t="s">
        <v>32</v>
      </c>
      <c r="C8" s="3"/>
    </row>
    <row r="9" spans="1:3" ht="19.5" customHeight="1">
      <c r="A9" s="2" t="s">
        <v>21</v>
      </c>
      <c r="B9" s="3" t="s">
        <v>33</v>
      </c>
      <c r="C9" s="3"/>
    </row>
    <row r="10" spans="1:3" ht="19.5" customHeight="1">
      <c r="A10" s="2" t="s">
        <v>22</v>
      </c>
      <c r="B10" s="3" t="s">
        <v>34</v>
      </c>
      <c r="C10" s="3"/>
    </row>
    <row r="11" spans="1:3" ht="19.5" customHeight="1">
      <c r="A11" s="2" t="s">
        <v>0</v>
      </c>
      <c r="B11" s="3" t="s">
        <v>35</v>
      </c>
      <c r="C11" s="3"/>
    </row>
    <row r="12" spans="1:3" ht="19.5" customHeight="1">
      <c r="A12" s="2" t="s">
        <v>1</v>
      </c>
      <c r="B12" s="3" t="s">
        <v>36</v>
      </c>
      <c r="C12" s="3"/>
    </row>
    <row r="13" spans="1:3" ht="19.5" customHeight="1">
      <c r="A13" s="2" t="s">
        <v>2</v>
      </c>
      <c r="B13" s="3" t="s">
        <v>37</v>
      </c>
      <c r="C13" s="3"/>
    </row>
    <row r="14" spans="1:3" ht="19.5" customHeight="1">
      <c r="A14" s="2" t="s">
        <v>3</v>
      </c>
      <c r="B14" s="3" t="s">
        <v>38</v>
      </c>
      <c r="C14" s="3"/>
    </row>
    <row r="15" spans="1:3" ht="19.5" customHeight="1">
      <c r="A15" s="2" t="s">
        <v>4</v>
      </c>
      <c r="B15" s="3" t="s">
        <v>39</v>
      </c>
      <c r="C15" s="3"/>
    </row>
    <row r="16" spans="1:3" ht="27">
      <c r="A16" s="2" t="s">
        <v>5</v>
      </c>
      <c r="B16" s="4" t="s">
        <v>40</v>
      </c>
      <c r="C16" s="3"/>
    </row>
    <row r="17" spans="1:3" ht="19.5" customHeight="1">
      <c r="A17" s="2" t="s">
        <v>6</v>
      </c>
      <c r="B17" s="3" t="s">
        <v>41</v>
      </c>
      <c r="C17" s="3"/>
    </row>
    <row r="18" spans="1:3" ht="19.5" customHeight="1">
      <c r="A18" s="2" t="s">
        <v>7</v>
      </c>
      <c r="B18" s="3" t="s">
        <v>42</v>
      </c>
      <c r="C18" s="3"/>
    </row>
    <row r="19" spans="1:3" ht="19.5" customHeight="1">
      <c r="A19" s="2" t="s">
        <v>8</v>
      </c>
      <c r="B19" s="3" t="s">
        <v>43</v>
      </c>
      <c r="C19" s="3"/>
    </row>
    <row r="20" spans="1:3" ht="19.5" customHeight="1">
      <c r="A20" s="2" t="s">
        <v>9</v>
      </c>
      <c r="B20" s="3"/>
      <c r="C20" s="3"/>
    </row>
    <row r="21" spans="1:3" ht="19.5" customHeight="1">
      <c r="A21" s="2" t="s">
        <v>10</v>
      </c>
      <c r="B21" s="3"/>
      <c r="C21" s="3"/>
    </row>
    <row r="22" spans="1:3" ht="19.5" customHeight="1">
      <c r="A22" s="2" t="s">
        <v>11</v>
      </c>
      <c r="B22" s="3"/>
      <c r="C22" s="3"/>
    </row>
    <row r="23" spans="1:3" ht="19.5" customHeight="1">
      <c r="A23" s="2" t="s">
        <v>12</v>
      </c>
      <c r="B23" s="3"/>
      <c r="C23" s="3"/>
    </row>
    <row r="24" spans="1:3" ht="19.5" customHeight="1">
      <c r="A24" s="2" t="s">
        <v>13</v>
      </c>
      <c r="B24" s="3"/>
      <c r="C24" s="3"/>
    </row>
  </sheetData>
  <phoneticPr fontId="1"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codeName="Sheet10"/>
  <dimension ref="A1:C246"/>
  <sheetViews>
    <sheetView workbookViewId="0">
      <selection activeCell="C133" sqref="C133"/>
    </sheetView>
  </sheetViews>
  <sheetFormatPr defaultRowHeight="13.5"/>
  <cols>
    <col min="1" max="1" width="15.25" customWidth="1"/>
    <col min="2" max="2" width="43.25" customWidth="1"/>
    <col min="3" max="3" width="14" customWidth="1"/>
  </cols>
  <sheetData>
    <row r="1" spans="1:3" ht="33.75" customHeight="1">
      <c r="A1" s="5" t="s">
        <v>1542</v>
      </c>
      <c r="B1" s="5"/>
      <c r="C1" s="5"/>
    </row>
    <row r="2" spans="1:3" ht="22.5">
      <c r="A2" s="63" t="s">
        <v>1541</v>
      </c>
      <c r="B2" s="60"/>
      <c r="C2" s="60"/>
    </row>
    <row r="3" spans="1:3">
      <c r="A3" s="29"/>
      <c r="B3" s="29"/>
      <c r="C3" s="30" t="s">
        <v>44</v>
      </c>
    </row>
    <row r="4" spans="1:3">
      <c r="A4" s="6" t="s">
        <v>45</v>
      </c>
      <c r="B4" s="6" t="s">
        <v>46</v>
      </c>
      <c r="C4" s="6" t="s">
        <v>47</v>
      </c>
    </row>
    <row r="5" spans="1:3">
      <c r="A5" s="9"/>
      <c r="B5" s="6" t="s">
        <v>1322</v>
      </c>
      <c r="C5" s="8">
        <f>SUM(C6,C14,C29,C41,C52,C98,C122,C174,C179,C183,C209,C228)</f>
        <v>21083</v>
      </c>
    </row>
    <row r="6" spans="1:3">
      <c r="A6" s="7">
        <v>206</v>
      </c>
      <c r="B6" s="10" t="s">
        <v>802</v>
      </c>
      <c r="C6" s="8">
        <f>SUM(C7)</f>
        <v>0</v>
      </c>
    </row>
    <row r="7" spans="1:3">
      <c r="A7" s="7">
        <v>20610</v>
      </c>
      <c r="B7" s="10" t="s">
        <v>1323</v>
      </c>
      <c r="C7" s="8">
        <f>SUM(C8:C13)</f>
        <v>0</v>
      </c>
    </row>
    <row r="8" spans="1:3">
      <c r="A8" s="7">
        <v>2061001</v>
      </c>
      <c r="B8" s="11" t="s">
        <v>1324</v>
      </c>
      <c r="C8" s="8">
        <v>0</v>
      </c>
    </row>
    <row r="9" spans="1:3">
      <c r="A9" s="7">
        <v>2061002</v>
      </c>
      <c r="B9" s="11" t="s">
        <v>1325</v>
      </c>
      <c r="C9" s="8">
        <v>0</v>
      </c>
    </row>
    <row r="10" spans="1:3">
      <c r="A10" s="7">
        <v>2061003</v>
      </c>
      <c r="B10" s="11" t="s">
        <v>1326</v>
      </c>
      <c r="C10" s="8">
        <v>0</v>
      </c>
    </row>
    <row r="11" spans="1:3">
      <c r="A11" s="7">
        <v>2061004</v>
      </c>
      <c r="B11" s="11" t="s">
        <v>1327</v>
      </c>
      <c r="C11" s="8">
        <v>0</v>
      </c>
    </row>
    <row r="12" spans="1:3">
      <c r="A12" s="7">
        <v>2061005</v>
      </c>
      <c r="B12" s="11" t="s">
        <v>1328</v>
      </c>
      <c r="C12" s="8">
        <v>0</v>
      </c>
    </row>
    <row r="13" spans="1:3">
      <c r="A13" s="7">
        <v>2061099</v>
      </c>
      <c r="B13" s="11" t="s">
        <v>1329</v>
      </c>
      <c r="C13" s="8">
        <v>0</v>
      </c>
    </row>
    <row r="14" spans="1:3">
      <c r="A14" s="7">
        <v>207</v>
      </c>
      <c r="B14" s="10" t="s">
        <v>813</v>
      </c>
      <c r="C14" s="8">
        <f>C15+C20+C26</f>
        <v>70</v>
      </c>
    </row>
    <row r="15" spans="1:3">
      <c r="A15" s="7">
        <v>20707</v>
      </c>
      <c r="B15" s="10" t="s">
        <v>1330</v>
      </c>
      <c r="C15" s="8">
        <f>SUM(C16:C19)</f>
        <v>0</v>
      </c>
    </row>
    <row r="16" spans="1:3">
      <c r="A16" s="7">
        <v>2070701</v>
      </c>
      <c r="B16" s="11" t="s">
        <v>1331</v>
      </c>
      <c r="C16" s="8">
        <v>0</v>
      </c>
    </row>
    <row r="17" spans="1:3">
      <c r="A17" s="7">
        <v>2070702</v>
      </c>
      <c r="B17" s="11" t="s">
        <v>1332</v>
      </c>
      <c r="C17" s="8">
        <v>0</v>
      </c>
    </row>
    <row r="18" spans="1:3">
      <c r="A18" s="7">
        <v>2070703</v>
      </c>
      <c r="B18" s="11" t="s">
        <v>1333</v>
      </c>
      <c r="C18" s="8">
        <v>0</v>
      </c>
    </row>
    <row r="19" spans="1:3">
      <c r="A19" s="7">
        <v>2070799</v>
      </c>
      <c r="B19" s="11" t="s">
        <v>1334</v>
      </c>
      <c r="C19" s="8">
        <v>0</v>
      </c>
    </row>
    <row r="20" spans="1:3">
      <c r="A20" s="7">
        <v>20709</v>
      </c>
      <c r="B20" s="10" t="s">
        <v>1335</v>
      </c>
      <c r="C20" s="8">
        <f>SUM(C21:C25)</f>
        <v>70</v>
      </c>
    </row>
    <row r="21" spans="1:3">
      <c r="A21" s="7">
        <v>2070901</v>
      </c>
      <c r="B21" s="11" t="s">
        <v>1336</v>
      </c>
      <c r="C21" s="8">
        <v>0</v>
      </c>
    </row>
    <row r="22" spans="1:3">
      <c r="A22" s="7">
        <v>2070902</v>
      </c>
      <c r="B22" s="11" t="s">
        <v>1337</v>
      </c>
      <c r="C22" s="8">
        <v>0</v>
      </c>
    </row>
    <row r="23" spans="1:3">
      <c r="A23" s="7">
        <v>2070903</v>
      </c>
      <c r="B23" s="11" t="s">
        <v>1338</v>
      </c>
      <c r="C23" s="8">
        <v>0</v>
      </c>
    </row>
    <row r="24" spans="1:3">
      <c r="A24" s="7">
        <v>2070904</v>
      </c>
      <c r="B24" s="11" t="s">
        <v>1339</v>
      </c>
      <c r="C24" s="8">
        <v>70</v>
      </c>
    </row>
    <row r="25" spans="1:3">
      <c r="A25" s="7">
        <v>2070999</v>
      </c>
      <c r="B25" s="11" t="s">
        <v>1340</v>
      </c>
      <c r="C25" s="8">
        <v>0</v>
      </c>
    </row>
    <row r="26" spans="1:3">
      <c r="A26" s="7">
        <v>20710</v>
      </c>
      <c r="B26" s="10" t="s">
        <v>1341</v>
      </c>
      <c r="C26" s="8">
        <f>SUM(C27:C28)</f>
        <v>0</v>
      </c>
    </row>
    <row r="27" spans="1:3">
      <c r="A27" s="7">
        <v>2071001</v>
      </c>
      <c r="B27" s="11" t="s">
        <v>1342</v>
      </c>
      <c r="C27" s="8">
        <v>0</v>
      </c>
    </row>
    <row r="28" spans="1:3">
      <c r="A28" s="7">
        <v>2071099</v>
      </c>
      <c r="B28" s="11" t="s">
        <v>1343</v>
      </c>
      <c r="C28" s="8">
        <v>0</v>
      </c>
    </row>
    <row r="29" spans="1:3">
      <c r="A29" s="7">
        <v>208</v>
      </c>
      <c r="B29" s="10" t="s">
        <v>825</v>
      </c>
      <c r="C29" s="8">
        <f>C30+C34+C38</f>
        <v>742</v>
      </c>
    </row>
    <row r="30" spans="1:3">
      <c r="A30" s="7">
        <v>20822</v>
      </c>
      <c r="B30" s="10" t="s">
        <v>1344</v>
      </c>
      <c r="C30" s="8">
        <f>SUM(C31:C33)</f>
        <v>742</v>
      </c>
    </row>
    <row r="31" spans="1:3">
      <c r="A31" s="7">
        <v>2082201</v>
      </c>
      <c r="B31" s="11" t="s">
        <v>1345</v>
      </c>
      <c r="C31" s="8">
        <v>366</v>
      </c>
    </row>
    <row r="32" spans="1:3">
      <c r="A32" s="7">
        <v>2082202</v>
      </c>
      <c r="B32" s="11" t="s">
        <v>1346</v>
      </c>
      <c r="C32" s="8">
        <v>376</v>
      </c>
    </row>
    <row r="33" spans="1:3">
      <c r="A33" s="7">
        <v>2082299</v>
      </c>
      <c r="B33" s="11" t="s">
        <v>1347</v>
      </c>
      <c r="C33" s="8">
        <v>0</v>
      </c>
    </row>
    <row r="34" spans="1:3">
      <c r="A34" s="7">
        <v>20823</v>
      </c>
      <c r="B34" s="10" t="s">
        <v>1348</v>
      </c>
      <c r="C34" s="8">
        <f>SUM(C35:C37)</f>
        <v>0</v>
      </c>
    </row>
    <row r="35" spans="1:3">
      <c r="A35" s="7">
        <v>2082301</v>
      </c>
      <c r="B35" s="11" t="s">
        <v>1345</v>
      </c>
      <c r="C35" s="8">
        <v>0</v>
      </c>
    </row>
    <row r="36" spans="1:3">
      <c r="A36" s="7">
        <v>2082302</v>
      </c>
      <c r="B36" s="11" t="s">
        <v>1346</v>
      </c>
      <c r="C36" s="8">
        <v>0</v>
      </c>
    </row>
    <row r="37" spans="1:3">
      <c r="A37" s="7">
        <v>2082399</v>
      </c>
      <c r="B37" s="11" t="s">
        <v>1349</v>
      </c>
      <c r="C37" s="8">
        <v>0</v>
      </c>
    </row>
    <row r="38" spans="1:3">
      <c r="A38" s="7">
        <v>20829</v>
      </c>
      <c r="B38" s="10" t="s">
        <v>1350</v>
      </c>
      <c r="C38" s="8">
        <f>SUM(C39:C40)</f>
        <v>0</v>
      </c>
    </row>
    <row r="39" spans="1:3">
      <c r="A39" s="7">
        <v>2082901</v>
      </c>
      <c r="B39" s="11" t="s">
        <v>1346</v>
      </c>
      <c r="C39" s="8">
        <v>0</v>
      </c>
    </row>
    <row r="40" spans="1:3">
      <c r="A40" s="7">
        <v>2082999</v>
      </c>
      <c r="B40" s="11" t="s">
        <v>1351</v>
      </c>
      <c r="C40" s="8">
        <v>0</v>
      </c>
    </row>
    <row r="41" spans="1:3">
      <c r="A41" s="7">
        <v>211</v>
      </c>
      <c r="B41" s="10" t="s">
        <v>897</v>
      </c>
      <c r="C41" s="8">
        <f>SUM(C42,C47)</f>
        <v>0</v>
      </c>
    </row>
    <row r="42" spans="1:3">
      <c r="A42" s="7">
        <v>21160</v>
      </c>
      <c r="B42" s="10" t="s">
        <v>1352</v>
      </c>
      <c r="C42" s="8">
        <f>SUM(C43:C46)</f>
        <v>0</v>
      </c>
    </row>
    <row r="43" spans="1:3">
      <c r="A43" s="7">
        <v>2116001</v>
      </c>
      <c r="B43" s="11" t="s">
        <v>1353</v>
      </c>
      <c r="C43" s="8">
        <v>0</v>
      </c>
    </row>
    <row r="44" spans="1:3">
      <c r="A44" s="7">
        <v>2116002</v>
      </c>
      <c r="B44" s="11" t="s">
        <v>1354</v>
      </c>
      <c r="C44" s="8">
        <v>0</v>
      </c>
    </row>
    <row r="45" spans="1:3">
      <c r="A45" s="7">
        <v>2116003</v>
      </c>
      <c r="B45" s="11" t="s">
        <v>1355</v>
      </c>
      <c r="C45" s="8">
        <v>0</v>
      </c>
    </row>
    <row r="46" spans="1:3">
      <c r="A46" s="7">
        <v>2116099</v>
      </c>
      <c r="B46" s="11" t="s">
        <v>1356</v>
      </c>
      <c r="C46" s="8">
        <v>0</v>
      </c>
    </row>
    <row r="47" spans="1:3">
      <c r="A47" s="7">
        <v>21161</v>
      </c>
      <c r="B47" s="10" t="s">
        <v>1357</v>
      </c>
      <c r="C47" s="8">
        <f>SUM(C48:C51)</f>
        <v>0</v>
      </c>
    </row>
    <row r="48" spans="1:3">
      <c r="A48" s="7">
        <v>2116101</v>
      </c>
      <c r="B48" s="11" t="s">
        <v>1358</v>
      </c>
      <c r="C48" s="8">
        <v>0</v>
      </c>
    </row>
    <row r="49" spans="1:3">
      <c r="A49" s="7">
        <v>2116102</v>
      </c>
      <c r="B49" s="11" t="s">
        <v>1359</v>
      </c>
      <c r="C49" s="8">
        <v>0</v>
      </c>
    </row>
    <row r="50" spans="1:3">
      <c r="A50" s="7">
        <v>2116103</v>
      </c>
      <c r="B50" s="11" t="s">
        <v>1360</v>
      </c>
      <c r="C50" s="8">
        <v>0</v>
      </c>
    </row>
    <row r="51" spans="1:3">
      <c r="A51" s="7">
        <v>2116104</v>
      </c>
      <c r="B51" s="11" t="s">
        <v>1361</v>
      </c>
      <c r="C51" s="8">
        <v>0</v>
      </c>
    </row>
    <row r="52" spans="1:3">
      <c r="A52" s="7">
        <v>212</v>
      </c>
      <c r="B52" s="10" t="s">
        <v>919</v>
      </c>
      <c r="C52" s="8">
        <f>SUM(C53,C66,C70:C71,C77,C81,C85,C89,C95)</f>
        <v>18738</v>
      </c>
    </row>
    <row r="53" spans="1:3">
      <c r="A53" s="7">
        <v>21208</v>
      </c>
      <c r="B53" s="10" t="s">
        <v>1362</v>
      </c>
      <c r="C53" s="8">
        <f>SUM(C54:C65)</f>
        <v>7998</v>
      </c>
    </row>
    <row r="54" spans="1:3">
      <c r="A54" s="7">
        <v>2120801</v>
      </c>
      <c r="B54" s="11" t="s">
        <v>1363</v>
      </c>
      <c r="C54" s="8">
        <v>4135</v>
      </c>
    </row>
    <row r="55" spans="1:3">
      <c r="A55" s="7">
        <v>2120802</v>
      </c>
      <c r="B55" s="11" t="s">
        <v>1364</v>
      </c>
      <c r="C55" s="8">
        <v>727</v>
      </c>
    </row>
    <row r="56" spans="1:3">
      <c r="A56" s="7">
        <v>2120803</v>
      </c>
      <c r="B56" s="11" t="s">
        <v>1365</v>
      </c>
      <c r="C56" s="8">
        <v>0</v>
      </c>
    </row>
    <row r="57" spans="1:3">
      <c r="A57" s="7">
        <v>2120804</v>
      </c>
      <c r="B57" s="11" t="s">
        <v>1366</v>
      </c>
      <c r="C57" s="8">
        <v>225</v>
      </c>
    </row>
    <row r="58" spans="1:3">
      <c r="A58" s="7">
        <v>2120805</v>
      </c>
      <c r="B58" s="11" t="s">
        <v>1367</v>
      </c>
      <c r="C58" s="8">
        <v>0</v>
      </c>
    </row>
    <row r="59" spans="1:3">
      <c r="A59" s="7">
        <v>2120806</v>
      </c>
      <c r="B59" s="11" t="s">
        <v>1368</v>
      </c>
      <c r="C59" s="8">
        <v>0</v>
      </c>
    </row>
    <row r="60" spans="1:3">
      <c r="A60" s="7">
        <v>2120807</v>
      </c>
      <c r="B60" s="11" t="s">
        <v>1369</v>
      </c>
      <c r="C60" s="8">
        <v>0</v>
      </c>
    </row>
    <row r="61" spans="1:3">
      <c r="A61" s="7">
        <v>2120809</v>
      </c>
      <c r="B61" s="11" t="s">
        <v>1370</v>
      </c>
      <c r="C61" s="8">
        <v>0</v>
      </c>
    </row>
    <row r="62" spans="1:3">
      <c r="A62" s="7">
        <v>2120810</v>
      </c>
      <c r="B62" s="11" t="s">
        <v>1371</v>
      </c>
      <c r="C62" s="8">
        <v>352</v>
      </c>
    </row>
    <row r="63" spans="1:3">
      <c r="A63" s="7">
        <v>2120811</v>
      </c>
      <c r="B63" s="11" t="s">
        <v>1372</v>
      </c>
      <c r="C63" s="8">
        <v>0</v>
      </c>
    </row>
    <row r="64" spans="1:3">
      <c r="A64" s="7">
        <v>2120813</v>
      </c>
      <c r="B64" s="11" t="s">
        <v>1005</v>
      </c>
      <c r="C64" s="8">
        <v>0</v>
      </c>
    </row>
    <row r="65" spans="1:3">
      <c r="A65" s="7">
        <v>2120899</v>
      </c>
      <c r="B65" s="11" t="s">
        <v>1373</v>
      </c>
      <c r="C65" s="8">
        <v>2559</v>
      </c>
    </row>
    <row r="66" spans="1:3">
      <c r="A66" s="7">
        <v>21210</v>
      </c>
      <c r="B66" s="10" t="s">
        <v>1374</v>
      </c>
      <c r="C66" s="8">
        <f>SUM(C67:C69)</f>
        <v>40</v>
      </c>
    </row>
    <row r="67" spans="1:3">
      <c r="A67" s="7">
        <v>2121001</v>
      </c>
      <c r="B67" s="11" t="s">
        <v>1363</v>
      </c>
      <c r="C67" s="8">
        <v>0</v>
      </c>
    </row>
    <row r="68" spans="1:3">
      <c r="A68" s="7">
        <v>2121002</v>
      </c>
      <c r="B68" s="11" t="s">
        <v>1364</v>
      </c>
      <c r="C68" s="8">
        <v>40</v>
      </c>
    </row>
    <row r="69" spans="1:3">
      <c r="A69" s="7">
        <v>2121099</v>
      </c>
      <c r="B69" s="11" t="s">
        <v>1375</v>
      </c>
      <c r="C69" s="8">
        <v>0</v>
      </c>
    </row>
    <row r="70" spans="1:3">
      <c r="A70" s="7">
        <v>21211</v>
      </c>
      <c r="B70" s="10" t="s">
        <v>1376</v>
      </c>
      <c r="C70" s="8">
        <v>0</v>
      </c>
    </row>
    <row r="71" spans="1:3">
      <c r="A71" s="7">
        <v>21213</v>
      </c>
      <c r="B71" s="10" t="s">
        <v>1377</v>
      </c>
      <c r="C71" s="8">
        <f>SUM(C72:C76)</f>
        <v>0</v>
      </c>
    </row>
    <row r="72" spans="1:3">
      <c r="A72" s="7">
        <v>2121301</v>
      </c>
      <c r="B72" s="11" t="s">
        <v>1378</v>
      </c>
      <c r="C72" s="8">
        <v>0</v>
      </c>
    </row>
    <row r="73" spans="1:3">
      <c r="A73" s="7">
        <v>2121302</v>
      </c>
      <c r="B73" s="11" t="s">
        <v>1379</v>
      </c>
      <c r="C73" s="8">
        <v>0</v>
      </c>
    </row>
    <row r="74" spans="1:3">
      <c r="A74" s="7">
        <v>2121303</v>
      </c>
      <c r="B74" s="11" t="s">
        <v>1380</v>
      </c>
      <c r="C74" s="8">
        <v>0</v>
      </c>
    </row>
    <row r="75" spans="1:3">
      <c r="A75" s="7">
        <v>2121304</v>
      </c>
      <c r="B75" s="11" t="s">
        <v>1381</v>
      </c>
      <c r="C75" s="8">
        <v>0</v>
      </c>
    </row>
    <row r="76" spans="1:3">
      <c r="A76" s="7">
        <v>2121399</v>
      </c>
      <c r="B76" s="11" t="s">
        <v>1382</v>
      </c>
      <c r="C76" s="8">
        <v>0</v>
      </c>
    </row>
    <row r="77" spans="1:3">
      <c r="A77" s="7">
        <v>21214</v>
      </c>
      <c r="B77" s="10" t="s">
        <v>1383</v>
      </c>
      <c r="C77" s="8">
        <f>SUM(C78:C80)</f>
        <v>0</v>
      </c>
    </row>
    <row r="78" spans="1:3">
      <c r="A78" s="7">
        <v>2121401</v>
      </c>
      <c r="B78" s="11" t="s">
        <v>1384</v>
      </c>
      <c r="C78" s="8">
        <v>0</v>
      </c>
    </row>
    <row r="79" spans="1:3">
      <c r="A79" s="7">
        <v>2121402</v>
      </c>
      <c r="B79" s="11" t="s">
        <v>1385</v>
      </c>
      <c r="C79" s="8">
        <v>0</v>
      </c>
    </row>
    <row r="80" spans="1:3">
      <c r="A80" s="7">
        <v>2121499</v>
      </c>
      <c r="B80" s="11" t="s">
        <v>1386</v>
      </c>
      <c r="C80" s="8">
        <v>0</v>
      </c>
    </row>
    <row r="81" spans="1:3">
      <c r="A81" s="7">
        <v>21215</v>
      </c>
      <c r="B81" s="10" t="s">
        <v>1387</v>
      </c>
      <c r="C81" s="8">
        <f>SUM(C82:C84)</f>
        <v>0</v>
      </c>
    </row>
    <row r="82" spans="1:3">
      <c r="A82" s="7">
        <v>2121501</v>
      </c>
      <c r="B82" s="11" t="s">
        <v>1388</v>
      </c>
      <c r="C82" s="8">
        <v>0</v>
      </c>
    </row>
    <row r="83" spans="1:3">
      <c r="A83" s="7">
        <v>2121502</v>
      </c>
      <c r="B83" s="11" t="s">
        <v>1389</v>
      </c>
      <c r="C83" s="8">
        <v>0</v>
      </c>
    </row>
    <row r="84" spans="1:3">
      <c r="A84" s="7">
        <v>2121599</v>
      </c>
      <c r="B84" s="11" t="s">
        <v>1390</v>
      </c>
      <c r="C84" s="8">
        <v>0</v>
      </c>
    </row>
    <row r="85" spans="1:3">
      <c r="A85" s="7">
        <v>21216</v>
      </c>
      <c r="B85" s="10" t="s">
        <v>1391</v>
      </c>
      <c r="C85" s="8">
        <f>SUM(C86:C88)</f>
        <v>10700</v>
      </c>
    </row>
    <row r="86" spans="1:3">
      <c r="A86" s="7">
        <v>2121601</v>
      </c>
      <c r="B86" s="11" t="s">
        <v>1388</v>
      </c>
      <c r="C86" s="8">
        <v>0</v>
      </c>
    </row>
    <row r="87" spans="1:3">
      <c r="A87" s="7">
        <v>2121602</v>
      </c>
      <c r="B87" s="11" t="s">
        <v>1389</v>
      </c>
      <c r="C87" s="8">
        <v>0</v>
      </c>
    </row>
    <row r="88" spans="1:3">
      <c r="A88" s="7">
        <v>2121699</v>
      </c>
      <c r="B88" s="11" t="s">
        <v>1392</v>
      </c>
      <c r="C88" s="8">
        <v>10700</v>
      </c>
    </row>
    <row r="89" spans="1:3">
      <c r="A89" s="7">
        <v>21217</v>
      </c>
      <c r="B89" s="10" t="s">
        <v>1393</v>
      </c>
      <c r="C89" s="8">
        <f>SUM(C90:C94)</f>
        <v>0</v>
      </c>
    </row>
    <row r="90" spans="1:3">
      <c r="A90" s="7">
        <v>2121701</v>
      </c>
      <c r="B90" s="11" t="s">
        <v>1394</v>
      </c>
      <c r="C90" s="8">
        <v>0</v>
      </c>
    </row>
    <row r="91" spans="1:3">
      <c r="A91" s="7">
        <v>2121702</v>
      </c>
      <c r="B91" s="11" t="s">
        <v>1395</v>
      </c>
      <c r="C91" s="8">
        <v>0</v>
      </c>
    </row>
    <row r="92" spans="1:3">
      <c r="A92" s="7">
        <v>2121703</v>
      </c>
      <c r="B92" s="11" t="s">
        <v>1396</v>
      </c>
      <c r="C92" s="8">
        <v>0</v>
      </c>
    </row>
    <row r="93" spans="1:3">
      <c r="A93" s="7">
        <v>2121704</v>
      </c>
      <c r="B93" s="11" t="s">
        <v>1397</v>
      </c>
      <c r="C93" s="8">
        <v>0</v>
      </c>
    </row>
    <row r="94" spans="1:3">
      <c r="A94" s="7">
        <v>2121799</v>
      </c>
      <c r="B94" s="11" t="s">
        <v>1398</v>
      </c>
      <c r="C94" s="8">
        <v>0</v>
      </c>
    </row>
    <row r="95" spans="1:3">
      <c r="A95" s="7">
        <v>21218</v>
      </c>
      <c r="B95" s="10" t="s">
        <v>1399</v>
      </c>
      <c r="C95" s="8">
        <f>SUM(C96:C97)</f>
        <v>0</v>
      </c>
    </row>
    <row r="96" spans="1:3">
      <c r="A96" s="7">
        <v>2121801</v>
      </c>
      <c r="B96" s="11" t="s">
        <v>1400</v>
      </c>
      <c r="C96" s="8">
        <v>0</v>
      </c>
    </row>
    <row r="97" spans="1:3">
      <c r="A97" s="7">
        <v>2121899</v>
      </c>
      <c r="B97" s="11" t="s">
        <v>1401</v>
      </c>
      <c r="C97" s="8">
        <v>0</v>
      </c>
    </row>
    <row r="98" spans="1:3">
      <c r="A98" s="7">
        <v>213</v>
      </c>
      <c r="B98" s="10" t="s">
        <v>929</v>
      </c>
      <c r="C98" s="8">
        <f>SUM(C99,C104,C109,C114,C117)</f>
        <v>106</v>
      </c>
    </row>
    <row r="99" spans="1:3">
      <c r="A99" s="7">
        <v>21366</v>
      </c>
      <c r="B99" s="10" t="s">
        <v>1402</v>
      </c>
      <c r="C99" s="8">
        <f>SUM(C100:C103)</f>
        <v>106</v>
      </c>
    </row>
    <row r="100" spans="1:3">
      <c r="A100" s="7">
        <v>2136601</v>
      </c>
      <c r="B100" s="11" t="s">
        <v>1346</v>
      </c>
      <c r="C100" s="8">
        <v>106</v>
      </c>
    </row>
    <row r="101" spans="1:3">
      <c r="A101" s="7">
        <v>2136602</v>
      </c>
      <c r="B101" s="11" t="s">
        <v>1403</v>
      </c>
      <c r="C101" s="8">
        <v>0</v>
      </c>
    </row>
    <row r="102" spans="1:3">
      <c r="A102" s="7">
        <v>2136603</v>
      </c>
      <c r="B102" s="11" t="s">
        <v>1404</v>
      </c>
      <c r="C102" s="8">
        <v>0</v>
      </c>
    </row>
    <row r="103" spans="1:3">
      <c r="A103" s="7">
        <v>2136699</v>
      </c>
      <c r="B103" s="11" t="s">
        <v>1405</v>
      </c>
      <c r="C103" s="8">
        <v>0</v>
      </c>
    </row>
    <row r="104" spans="1:3">
      <c r="A104" s="7">
        <v>21367</v>
      </c>
      <c r="B104" s="10" t="s">
        <v>1406</v>
      </c>
      <c r="C104" s="8">
        <f>SUM(C105:C108)</f>
        <v>0</v>
      </c>
    </row>
    <row r="105" spans="1:3">
      <c r="A105" s="7">
        <v>2136701</v>
      </c>
      <c r="B105" s="11" t="s">
        <v>1346</v>
      </c>
      <c r="C105" s="8">
        <v>0</v>
      </c>
    </row>
    <row r="106" spans="1:3">
      <c r="A106" s="7">
        <v>2136702</v>
      </c>
      <c r="B106" s="11" t="s">
        <v>1403</v>
      </c>
      <c r="C106" s="8">
        <v>0</v>
      </c>
    </row>
    <row r="107" spans="1:3">
      <c r="A107" s="7">
        <v>2136703</v>
      </c>
      <c r="B107" s="11" t="s">
        <v>1407</v>
      </c>
      <c r="C107" s="8">
        <v>0</v>
      </c>
    </row>
    <row r="108" spans="1:3">
      <c r="A108" s="7">
        <v>2136799</v>
      </c>
      <c r="B108" s="11" t="s">
        <v>1408</v>
      </c>
      <c r="C108" s="8">
        <v>0</v>
      </c>
    </row>
    <row r="109" spans="1:3">
      <c r="A109" s="7">
        <v>21369</v>
      </c>
      <c r="B109" s="10" t="s">
        <v>1409</v>
      </c>
      <c r="C109" s="8">
        <f>SUM(C110:C113)</f>
        <v>0</v>
      </c>
    </row>
    <row r="110" spans="1:3">
      <c r="A110" s="7">
        <v>2136901</v>
      </c>
      <c r="B110" s="11" t="s">
        <v>954</v>
      </c>
      <c r="C110" s="8">
        <v>0</v>
      </c>
    </row>
    <row r="111" spans="1:3">
      <c r="A111" s="7">
        <v>2136902</v>
      </c>
      <c r="B111" s="11" t="s">
        <v>1410</v>
      </c>
      <c r="C111" s="8">
        <v>0</v>
      </c>
    </row>
    <row r="112" spans="1:3">
      <c r="A112" s="7">
        <v>2136903</v>
      </c>
      <c r="B112" s="11" t="s">
        <v>1411</v>
      </c>
      <c r="C112" s="8">
        <v>0</v>
      </c>
    </row>
    <row r="113" spans="1:3">
      <c r="A113" s="7">
        <v>2136999</v>
      </c>
      <c r="B113" s="11" t="s">
        <v>1412</v>
      </c>
      <c r="C113" s="8">
        <v>0</v>
      </c>
    </row>
    <row r="114" spans="1:3">
      <c r="A114" s="7">
        <v>21370</v>
      </c>
      <c r="B114" s="10" t="s">
        <v>1413</v>
      </c>
      <c r="C114" s="8">
        <f>SUM(C115:C116)</f>
        <v>0</v>
      </c>
    </row>
    <row r="115" spans="1:3">
      <c r="A115" s="7">
        <v>2137001</v>
      </c>
      <c r="B115" s="11" t="s">
        <v>1414</v>
      </c>
      <c r="C115" s="8">
        <v>0</v>
      </c>
    </row>
    <row r="116" spans="1:3">
      <c r="A116" s="7">
        <v>2137099</v>
      </c>
      <c r="B116" s="11" t="s">
        <v>1415</v>
      </c>
      <c r="C116" s="8">
        <v>0</v>
      </c>
    </row>
    <row r="117" spans="1:3">
      <c r="A117" s="7">
        <v>21371</v>
      </c>
      <c r="B117" s="10" t="s">
        <v>1416</v>
      </c>
      <c r="C117" s="8">
        <f>SUM(C118:C121)</f>
        <v>0</v>
      </c>
    </row>
    <row r="118" spans="1:3">
      <c r="A118" s="7">
        <v>2137101</v>
      </c>
      <c r="B118" s="11" t="s">
        <v>1417</v>
      </c>
      <c r="C118" s="8">
        <v>0</v>
      </c>
    </row>
    <row r="119" spans="1:3">
      <c r="A119" s="7">
        <v>2137102</v>
      </c>
      <c r="B119" s="11" t="s">
        <v>1418</v>
      </c>
      <c r="C119" s="8">
        <v>0</v>
      </c>
    </row>
    <row r="120" spans="1:3">
      <c r="A120" s="7">
        <v>2137103</v>
      </c>
      <c r="B120" s="11" t="s">
        <v>1419</v>
      </c>
      <c r="C120" s="8">
        <v>0</v>
      </c>
    </row>
    <row r="121" spans="1:3">
      <c r="A121" s="7">
        <v>2137199</v>
      </c>
      <c r="B121" s="11" t="s">
        <v>1420</v>
      </c>
      <c r="C121" s="8">
        <v>0</v>
      </c>
    </row>
    <row r="122" spans="1:3">
      <c r="A122" s="7">
        <v>214</v>
      </c>
      <c r="B122" s="10" t="s">
        <v>970</v>
      </c>
      <c r="C122" s="8">
        <f>SUM(C123,C128,C133,C138,C147,C154,C163,C166,C169,C170)</f>
        <v>322</v>
      </c>
    </row>
    <row r="123" spans="1:3">
      <c r="A123" s="7">
        <v>21460</v>
      </c>
      <c r="B123" s="10" t="s">
        <v>1421</v>
      </c>
      <c r="C123" s="8">
        <f>SUM(C124:C127)</f>
        <v>0</v>
      </c>
    </row>
    <row r="124" spans="1:3">
      <c r="A124" s="7">
        <v>2146001</v>
      </c>
      <c r="B124" s="11" t="s">
        <v>972</v>
      </c>
      <c r="C124" s="8">
        <v>0</v>
      </c>
    </row>
    <row r="125" spans="1:3">
      <c r="A125" s="7">
        <v>2146002</v>
      </c>
      <c r="B125" s="11" t="s">
        <v>973</v>
      </c>
      <c r="C125" s="8">
        <v>0</v>
      </c>
    </row>
    <row r="126" spans="1:3">
      <c r="A126" s="7">
        <v>2146003</v>
      </c>
      <c r="B126" s="11" t="s">
        <v>1422</v>
      </c>
      <c r="C126" s="8">
        <v>0</v>
      </c>
    </row>
    <row r="127" spans="1:3">
      <c r="A127" s="7">
        <v>2146099</v>
      </c>
      <c r="B127" s="11" t="s">
        <v>1423</v>
      </c>
      <c r="C127" s="8">
        <v>0</v>
      </c>
    </row>
    <row r="128" spans="1:3">
      <c r="A128" s="7">
        <v>21462</v>
      </c>
      <c r="B128" s="10" t="s">
        <v>1424</v>
      </c>
      <c r="C128" s="8">
        <f>SUM(C129:C132)</f>
        <v>322</v>
      </c>
    </row>
    <row r="129" spans="1:3">
      <c r="A129" s="7">
        <v>2146201</v>
      </c>
      <c r="B129" s="11" t="s">
        <v>1422</v>
      </c>
      <c r="C129" s="8">
        <v>0</v>
      </c>
    </row>
    <row r="130" spans="1:3">
      <c r="A130" s="7">
        <v>2146202</v>
      </c>
      <c r="B130" s="11" t="s">
        <v>1425</v>
      </c>
      <c r="C130" s="8">
        <v>0</v>
      </c>
    </row>
    <row r="131" spans="1:3">
      <c r="A131" s="7">
        <v>2146203</v>
      </c>
      <c r="B131" s="11" t="s">
        <v>1426</v>
      </c>
      <c r="C131" s="8">
        <v>0</v>
      </c>
    </row>
    <row r="132" spans="1:3">
      <c r="A132" s="7">
        <v>2146299</v>
      </c>
      <c r="B132" s="11" t="s">
        <v>1427</v>
      </c>
      <c r="C132" s="8">
        <v>322</v>
      </c>
    </row>
    <row r="133" spans="1:3">
      <c r="A133" s="7">
        <v>21463</v>
      </c>
      <c r="B133" s="10" t="s">
        <v>1428</v>
      </c>
      <c r="C133" s="8">
        <f>SUM(C134:C137)</f>
        <v>0</v>
      </c>
    </row>
    <row r="134" spans="1:3">
      <c r="A134" s="7">
        <v>2146301</v>
      </c>
      <c r="B134" s="11" t="s">
        <v>1429</v>
      </c>
      <c r="C134" s="8">
        <v>0</v>
      </c>
    </row>
    <row r="135" spans="1:3">
      <c r="A135" s="7">
        <v>2146302</v>
      </c>
      <c r="B135" s="11" t="s">
        <v>1430</v>
      </c>
      <c r="C135" s="8">
        <v>0</v>
      </c>
    </row>
    <row r="136" spans="1:3">
      <c r="A136" s="7">
        <v>2146303</v>
      </c>
      <c r="B136" s="11" t="s">
        <v>1431</v>
      </c>
      <c r="C136" s="8">
        <v>0</v>
      </c>
    </row>
    <row r="137" spans="1:3">
      <c r="A137" s="7">
        <v>2146399</v>
      </c>
      <c r="B137" s="11" t="s">
        <v>1432</v>
      </c>
      <c r="C137" s="8">
        <v>0</v>
      </c>
    </row>
    <row r="138" spans="1:3">
      <c r="A138" s="7">
        <v>21464</v>
      </c>
      <c r="B138" s="10" t="s">
        <v>1433</v>
      </c>
      <c r="C138" s="8">
        <f>SUM(C139:C146)</f>
        <v>0</v>
      </c>
    </row>
    <row r="139" spans="1:3">
      <c r="A139" s="7">
        <v>2146401</v>
      </c>
      <c r="B139" s="11" t="s">
        <v>1434</v>
      </c>
      <c r="C139" s="8">
        <v>0</v>
      </c>
    </row>
    <row r="140" spans="1:3">
      <c r="A140" s="7">
        <v>2146402</v>
      </c>
      <c r="B140" s="11" t="s">
        <v>1435</v>
      </c>
      <c r="C140" s="8">
        <v>0</v>
      </c>
    </row>
    <row r="141" spans="1:3">
      <c r="A141" s="7">
        <v>2146403</v>
      </c>
      <c r="B141" s="11" t="s">
        <v>1436</v>
      </c>
      <c r="C141" s="8">
        <v>0</v>
      </c>
    </row>
    <row r="142" spans="1:3">
      <c r="A142" s="7">
        <v>2146404</v>
      </c>
      <c r="B142" s="11" t="s">
        <v>1437</v>
      </c>
      <c r="C142" s="8">
        <v>0</v>
      </c>
    </row>
    <row r="143" spans="1:3">
      <c r="A143" s="7">
        <v>2146405</v>
      </c>
      <c r="B143" s="11" t="s">
        <v>1438</v>
      </c>
      <c r="C143" s="8">
        <v>0</v>
      </c>
    </row>
    <row r="144" spans="1:3">
      <c r="A144" s="7">
        <v>2146406</v>
      </c>
      <c r="B144" s="11" t="s">
        <v>1439</v>
      </c>
      <c r="C144" s="8">
        <v>0</v>
      </c>
    </row>
    <row r="145" spans="1:3">
      <c r="A145" s="7">
        <v>2146407</v>
      </c>
      <c r="B145" s="11" t="s">
        <v>1440</v>
      </c>
      <c r="C145" s="8">
        <v>0</v>
      </c>
    </row>
    <row r="146" spans="1:3">
      <c r="A146" s="7">
        <v>2146499</v>
      </c>
      <c r="B146" s="11" t="s">
        <v>1441</v>
      </c>
      <c r="C146" s="8">
        <v>0</v>
      </c>
    </row>
    <row r="147" spans="1:3">
      <c r="A147" s="7">
        <v>21468</v>
      </c>
      <c r="B147" s="10" t="s">
        <v>1442</v>
      </c>
      <c r="C147" s="8">
        <f>SUM(C148:C153)</f>
        <v>0</v>
      </c>
    </row>
    <row r="148" spans="1:3">
      <c r="A148" s="7">
        <v>2146801</v>
      </c>
      <c r="B148" s="11" t="s">
        <v>1443</v>
      </c>
      <c r="C148" s="8">
        <v>0</v>
      </c>
    </row>
    <row r="149" spans="1:3">
      <c r="A149" s="7">
        <v>2146802</v>
      </c>
      <c r="B149" s="11" t="s">
        <v>1444</v>
      </c>
      <c r="C149" s="8">
        <v>0</v>
      </c>
    </row>
    <row r="150" spans="1:3">
      <c r="A150" s="7">
        <v>2146803</v>
      </c>
      <c r="B150" s="11" t="s">
        <v>1445</v>
      </c>
      <c r="C150" s="8">
        <v>0</v>
      </c>
    </row>
    <row r="151" spans="1:3">
      <c r="A151" s="7">
        <v>2146804</v>
      </c>
      <c r="B151" s="11" t="s">
        <v>1446</v>
      </c>
      <c r="C151" s="8">
        <v>0</v>
      </c>
    </row>
    <row r="152" spans="1:3">
      <c r="A152" s="7">
        <v>2146805</v>
      </c>
      <c r="B152" s="11" t="s">
        <v>1447</v>
      </c>
      <c r="C152" s="8">
        <v>0</v>
      </c>
    </row>
    <row r="153" spans="1:3">
      <c r="A153" s="7">
        <v>2146899</v>
      </c>
      <c r="B153" s="11" t="s">
        <v>1448</v>
      </c>
      <c r="C153" s="8">
        <v>0</v>
      </c>
    </row>
    <row r="154" spans="1:3">
      <c r="A154" s="7">
        <v>21469</v>
      </c>
      <c r="B154" s="10" t="s">
        <v>1449</v>
      </c>
      <c r="C154" s="8">
        <f>SUM(C155:C162)</f>
        <v>0</v>
      </c>
    </row>
    <row r="155" spans="1:3">
      <c r="A155" s="7">
        <v>2146901</v>
      </c>
      <c r="B155" s="11" t="s">
        <v>1450</v>
      </c>
      <c r="C155" s="8">
        <v>0</v>
      </c>
    </row>
    <row r="156" spans="1:3">
      <c r="A156" s="7">
        <v>2146902</v>
      </c>
      <c r="B156" s="11" t="s">
        <v>1451</v>
      </c>
      <c r="C156" s="8">
        <v>0</v>
      </c>
    </row>
    <row r="157" spans="1:3">
      <c r="A157" s="7">
        <v>2146903</v>
      </c>
      <c r="B157" s="11" t="s">
        <v>1452</v>
      </c>
      <c r="C157" s="8">
        <v>0</v>
      </c>
    </row>
    <row r="158" spans="1:3">
      <c r="A158" s="7">
        <v>2146904</v>
      </c>
      <c r="B158" s="11" t="s">
        <v>1453</v>
      </c>
      <c r="C158" s="8">
        <v>0</v>
      </c>
    </row>
    <row r="159" spans="1:3">
      <c r="A159" s="7">
        <v>2146906</v>
      </c>
      <c r="B159" s="11" t="s">
        <v>1454</v>
      </c>
      <c r="C159" s="8">
        <v>0</v>
      </c>
    </row>
    <row r="160" spans="1:3">
      <c r="A160" s="7">
        <v>2146907</v>
      </c>
      <c r="B160" s="11" t="s">
        <v>1455</v>
      </c>
      <c r="C160" s="8">
        <v>0</v>
      </c>
    </row>
    <row r="161" spans="1:3">
      <c r="A161" s="7">
        <v>2146908</v>
      </c>
      <c r="B161" s="11" t="s">
        <v>1456</v>
      </c>
      <c r="C161" s="8">
        <v>0</v>
      </c>
    </row>
    <row r="162" spans="1:3">
      <c r="A162" s="7">
        <v>2146999</v>
      </c>
      <c r="B162" s="11" t="s">
        <v>1457</v>
      </c>
      <c r="C162" s="8">
        <v>0</v>
      </c>
    </row>
    <row r="163" spans="1:3">
      <c r="A163" s="7">
        <v>21470</v>
      </c>
      <c r="B163" s="10" t="s">
        <v>1458</v>
      </c>
      <c r="C163" s="8">
        <f>SUM(C164:C165)</f>
        <v>0</v>
      </c>
    </row>
    <row r="164" spans="1:3">
      <c r="A164" s="7">
        <v>2147001</v>
      </c>
      <c r="B164" s="11" t="s">
        <v>1459</v>
      </c>
      <c r="C164" s="8">
        <v>0</v>
      </c>
    </row>
    <row r="165" spans="1:3">
      <c r="A165" s="7">
        <v>2147099</v>
      </c>
      <c r="B165" s="11" t="s">
        <v>1460</v>
      </c>
      <c r="C165" s="8">
        <v>0</v>
      </c>
    </row>
    <row r="166" spans="1:3">
      <c r="A166" s="7">
        <v>21471</v>
      </c>
      <c r="B166" s="10" t="s">
        <v>1461</v>
      </c>
      <c r="C166" s="8">
        <f>SUM(C167:C168)</f>
        <v>0</v>
      </c>
    </row>
    <row r="167" spans="1:3">
      <c r="A167" s="7">
        <v>2147101</v>
      </c>
      <c r="B167" s="11" t="s">
        <v>1459</v>
      </c>
      <c r="C167" s="8">
        <v>0</v>
      </c>
    </row>
    <row r="168" spans="1:3">
      <c r="A168" s="7">
        <v>2147199</v>
      </c>
      <c r="B168" s="11" t="s">
        <v>1462</v>
      </c>
      <c r="C168" s="8">
        <v>0</v>
      </c>
    </row>
    <row r="169" spans="1:3">
      <c r="A169" s="7">
        <v>21472</v>
      </c>
      <c r="B169" s="10" t="s">
        <v>1463</v>
      </c>
      <c r="C169" s="8">
        <v>0</v>
      </c>
    </row>
    <row r="170" spans="1:3">
      <c r="A170" s="7">
        <v>21473</v>
      </c>
      <c r="B170" s="10" t="s">
        <v>1464</v>
      </c>
      <c r="C170" s="8">
        <f>SUM(C171:C173)</f>
        <v>0</v>
      </c>
    </row>
    <row r="171" spans="1:3">
      <c r="A171" s="7">
        <v>2147301</v>
      </c>
      <c r="B171" s="11" t="s">
        <v>1465</v>
      </c>
      <c r="C171" s="8">
        <v>0</v>
      </c>
    </row>
    <row r="172" spans="1:3">
      <c r="A172" s="7">
        <v>2147303</v>
      </c>
      <c r="B172" s="11" t="s">
        <v>1466</v>
      </c>
      <c r="C172" s="8">
        <v>0</v>
      </c>
    </row>
    <row r="173" spans="1:3">
      <c r="A173" s="7">
        <v>2147399</v>
      </c>
      <c r="B173" s="11" t="s">
        <v>1467</v>
      </c>
      <c r="C173" s="8">
        <v>0</v>
      </c>
    </row>
    <row r="174" spans="1:3">
      <c r="A174" s="7">
        <v>215</v>
      </c>
      <c r="B174" s="10" t="s">
        <v>980</v>
      </c>
      <c r="C174" s="8">
        <f>C175</f>
        <v>0</v>
      </c>
    </row>
    <row r="175" spans="1:3">
      <c r="A175" s="7">
        <v>21562</v>
      </c>
      <c r="B175" s="10" t="s">
        <v>1468</v>
      </c>
      <c r="C175" s="8">
        <f>SUM(C176:C178)</f>
        <v>0</v>
      </c>
    </row>
    <row r="176" spans="1:3">
      <c r="A176" s="7">
        <v>2156201</v>
      </c>
      <c r="B176" s="11" t="s">
        <v>1469</v>
      </c>
      <c r="C176" s="8">
        <v>0</v>
      </c>
    </row>
    <row r="177" spans="1:3">
      <c r="A177" s="7">
        <v>2156202</v>
      </c>
      <c r="B177" s="11" t="s">
        <v>1470</v>
      </c>
      <c r="C177" s="8">
        <v>0</v>
      </c>
    </row>
    <row r="178" spans="1:3">
      <c r="A178" s="7">
        <v>2156299</v>
      </c>
      <c r="B178" s="11" t="s">
        <v>1471</v>
      </c>
      <c r="C178" s="8">
        <v>0</v>
      </c>
    </row>
    <row r="179" spans="1:3">
      <c r="A179" s="7">
        <v>217</v>
      </c>
      <c r="B179" s="10" t="s">
        <v>1472</v>
      </c>
      <c r="C179" s="8">
        <f>C180</f>
        <v>0</v>
      </c>
    </row>
    <row r="180" spans="1:3">
      <c r="A180" s="7">
        <v>21704</v>
      </c>
      <c r="B180" s="10" t="s">
        <v>1473</v>
      </c>
      <c r="C180" s="8">
        <f>SUM(C181:C182)</f>
        <v>0</v>
      </c>
    </row>
    <row r="181" spans="1:3">
      <c r="A181" s="7">
        <v>2170402</v>
      </c>
      <c r="B181" s="11" t="s">
        <v>1474</v>
      </c>
      <c r="C181" s="8">
        <v>0</v>
      </c>
    </row>
    <row r="182" spans="1:3">
      <c r="A182" s="7">
        <v>2170403</v>
      </c>
      <c r="B182" s="11" t="s">
        <v>1475</v>
      </c>
      <c r="C182" s="8">
        <v>0</v>
      </c>
    </row>
    <row r="183" spans="1:3">
      <c r="A183" s="7">
        <v>229</v>
      </c>
      <c r="B183" s="10" t="s">
        <v>1476</v>
      </c>
      <c r="C183" s="8">
        <f>C184+C188+C197</f>
        <v>421</v>
      </c>
    </row>
    <row r="184" spans="1:3">
      <c r="A184" s="7">
        <v>22904</v>
      </c>
      <c r="B184" s="10" t="s">
        <v>1477</v>
      </c>
      <c r="C184" s="8">
        <f>SUM(C185:C187)</f>
        <v>0</v>
      </c>
    </row>
    <row r="185" spans="1:3">
      <c r="A185" s="7">
        <v>2290401</v>
      </c>
      <c r="B185" s="11" t="s">
        <v>1478</v>
      </c>
      <c r="C185" s="8">
        <v>0</v>
      </c>
    </row>
    <row r="186" spans="1:3">
      <c r="A186" s="7">
        <v>2290402</v>
      </c>
      <c r="B186" s="11" t="s">
        <v>1479</v>
      </c>
      <c r="C186" s="8">
        <v>0</v>
      </c>
    </row>
    <row r="187" spans="1:3">
      <c r="A187" s="7">
        <v>2290403</v>
      </c>
      <c r="B187" s="11" t="s">
        <v>1480</v>
      </c>
      <c r="C187" s="8">
        <v>0</v>
      </c>
    </row>
    <row r="188" spans="1:3">
      <c r="A188" s="7">
        <v>22908</v>
      </c>
      <c r="B188" s="10" t="s">
        <v>1481</v>
      </c>
      <c r="C188" s="8">
        <f>SUM(C189:C196)</f>
        <v>0</v>
      </c>
    </row>
    <row r="189" spans="1:3">
      <c r="A189" s="7">
        <v>2290802</v>
      </c>
      <c r="B189" s="11" t="s">
        <v>1482</v>
      </c>
      <c r="C189" s="8">
        <v>0</v>
      </c>
    </row>
    <row r="190" spans="1:3">
      <c r="A190" s="7">
        <v>2290803</v>
      </c>
      <c r="B190" s="11" t="s">
        <v>1483</v>
      </c>
      <c r="C190" s="8">
        <v>0</v>
      </c>
    </row>
    <row r="191" spans="1:3">
      <c r="A191" s="7">
        <v>2290804</v>
      </c>
      <c r="B191" s="11" t="s">
        <v>1484</v>
      </c>
      <c r="C191" s="8">
        <v>0</v>
      </c>
    </row>
    <row r="192" spans="1:3">
      <c r="A192" s="7">
        <v>2290805</v>
      </c>
      <c r="B192" s="11" t="s">
        <v>1485</v>
      </c>
      <c r="C192" s="8">
        <v>0</v>
      </c>
    </row>
    <row r="193" spans="1:3">
      <c r="A193" s="7">
        <v>2290806</v>
      </c>
      <c r="B193" s="11" t="s">
        <v>1486</v>
      </c>
      <c r="C193" s="8">
        <v>0</v>
      </c>
    </row>
    <row r="194" spans="1:3">
      <c r="A194" s="7">
        <v>2290807</v>
      </c>
      <c r="B194" s="11" t="s">
        <v>1487</v>
      </c>
      <c r="C194" s="8">
        <v>0</v>
      </c>
    </row>
    <row r="195" spans="1:3">
      <c r="A195" s="7">
        <v>2290808</v>
      </c>
      <c r="B195" s="11" t="s">
        <v>1488</v>
      </c>
      <c r="C195" s="8">
        <v>0</v>
      </c>
    </row>
    <row r="196" spans="1:3">
      <c r="A196" s="7">
        <v>2290899</v>
      </c>
      <c r="B196" s="11" t="s">
        <v>1489</v>
      </c>
      <c r="C196" s="8">
        <v>0</v>
      </c>
    </row>
    <row r="197" spans="1:3">
      <c r="A197" s="7">
        <v>22960</v>
      </c>
      <c r="B197" s="10" t="s">
        <v>1490</v>
      </c>
      <c r="C197" s="8">
        <f>SUM(C198:C208)</f>
        <v>421</v>
      </c>
    </row>
    <row r="198" spans="1:3">
      <c r="A198" s="7">
        <v>2296001</v>
      </c>
      <c r="B198" s="11" t="s">
        <v>1491</v>
      </c>
      <c r="C198" s="8">
        <v>0</v>
      </c>
    </row>
    <row r="199" spans="1:3">
      <c r="A199" s="7">
        <v>2296002</v>
      </c>
      <c r="B199" s="11" t="s">
        <v>1492</v>
      </c>
      <c r="C199" s="8">
        <v>220</v>
      </c>
    </row>
    <row r="200" spans="1:3">
      <c r="A200" s="7">
        <v>2296003</v>
      </c>
      <c r="B200" s="11" t="s">
        <v>1493</v>
      </c>
      <c r="C200" s="8">
        <v>12</v>
      </c>
    </row>
    <row r="201" spans="1:3">
      <c r="A201" s="7">
        <v>2296004</v>
      </c>
      <c r="B201" s="11" t="s">
        <v>1494</v>
      </c>
      <c r="C201" s="8">
        <v>46</v>
      </c>
    </row>
    <row r="202" spans="1:3">
      <c r="A202" s="7">
        <v>2296005</v>
      </c>
      <c r="B202" s="11" t="s">
        <v>1495</v>
      </c>
      <c r="C202" s="8">
        <v>0</v>
      </c>
    </row>
    <row r="203" spans="1:3">
      <c r="A203" s="7">
        <v>2296006</v>
      </c>
      <c r="B203" s="11" t="s">
        <v>1496</v>
      </c>
      <c r="C203" s="8">
        <v>34</v>
      </c>
    </row>
    <row r="204" spans="1:3">
      <c r="A204" s="7">
        <v>2296010</v>
      </c>
      <c r="B204" s="11" t="s">
        <v>1497</v>
      </c>
      <c r="C204" s="8">
        <v>0</v>
      </c>
    </row>
    <row r="205" spans="1:3">
      <c r="A205" s="7">
        <v>2296011</v>
      </c>
      <c r="B205" s="11" t="s">
        <v>1498</v>
      </c>
      <c r="C205" s="8">
        <v>0</v>
      </c>
    </row>
    <row r="206" spans="1:3">
      <c r="A206" s="7">
        <v>2296012</v>
      </c>
      <c r="B206" s="11" t="s">
        <v>1499</v>
      </c>
      <c r="C206" s="8">
        <v>0</v>
      </c>
    </row>
    <row r="207" spans="1:3">
      <c r="A207" s="7">
        <v>2296013</v>
      </c>
      <c r="B207" s="11" t="s">
        <v>1500</v>
      </c>
      <c r="C207" s="8">
        <v>11</v>
      </c>
    </row>
    <row r="208" spans="1:3">
      <c r="A208" s="7">
        <v>2296099</v>
      </c>
      <c r="B208" s="11" t="s">
        <v>1501</v>
      </c>
      <c r="C208" s="8">
        <v>98</v>
      </c>
    </row>
    <row r="209" spans="1:3">
      <c r="A209" s="7">
        <v>232</v>
      </c>
      <c r="B209" s="10" t="s">
        <v>1019</v>
      </c>
      <c r="C209" s="8">
        <f>C210</f>
        <v>684</v>
      </c>
    </row>
    <row r="210" spans="1:3">
      <c r="A210" s="7">
        <v>23204</v>
      </c>
      <c r="B210" s="10" t="s">
        <v>1502</v>
      </c>
      <c r="C210" s="8">
        <f>SUM(C211:C227)</f>
        <v>684</v>
      </c>
    </row>
    <row r="211" spans="1:3">
      <c r="A211" s="7">
        <v>2320401</v>
      </c>
      <c r="B211" s="11" t="s">
        <v>1503</v>
      </c>
      <c r="C211" s="8">
        <v>0</v>
      </c>
    </row>
    <row r="212" spans="1:3">
      <c r="A212" s="7">
        <v>2320402</v>
      </c>
      <c r="B212" s="11" t="s">
        <v>1504</v>
      </c>
      <c r="C212" s="8">
        <v>0</v>
      </c>
    </row>
    <row r="213" spans="1:3">
      <c r="A213" s="7">
        <v>2320405</v>
      </c>
      <c r="B213" s="11" t="s">
        <v>1505</v>
      </c>
      <c r="C213" s="8">
        <v>0</v>
      </c>
    </row>
    <row r="214" spans="1:3">
      <c r="A214" s="7">
        <v>2320411</v>
      </c>
      <c r="B214" s="11" t="s">
        <v>1506</v>
      </c>
      <c r="C214" s="8">
        <v>684</v>
      </c>
    </row>
    <row r="215" spans="1:3">
      <c r="A215" s="7">
        <v>2320412</v>
      </c>
      <c r="B215" s="11" t="s">
        <v>1507</v>
      </c>
      <c r="C215" s="8">
        <v>0</v>
      </c>
    </row>
    <row r="216" spans="1:3">
      <c r="A216" s="7">
        <v>2320413</v>
      </c>
      <c r="B216" s="11" t="s">
        <v>1508</v>
      </c>
      <c r="C216" s="8">
        <v>0</v>
      </c>
    </row>
    <row r="217" spans="1:3">
      <c r="A217" s="7">
        <v>2320414</v>
      </c>
      <c r="B217" s="11" t="s">
        <v>1509</v>
      </c>
      <c r="C217" s="8">
        <v>0</v>
      </c>
    </row>
    <row r="218" spans="1:3">
      <c r="A218" s="7">
        <v>2320416</v>
      </c>
      <c r="B218" s="11" t="s">
        <v>1510</v>
      </c>
      <c r="C218" s="8">
        <v>0</v>
      </c>
    </row>
    <row r="219" spans="1:3">
      <c r="A219" s="7">
        <v>2320417</v>
      </c>
      <c r="B219" s="11" t="s">
        <v>1511</v>
      </c>
      <c r="C219" s="8">
        <v>0</v>
      </c>
    </row>
    <row r="220" spans="1:3">
      <c r="A220" s="7">
        <v>2320418</v>
      </c>
      <c r="B220" s="11" t="s">
        <v>1512</v>
      </c>
      <c r="C220" s="8">
        <v>0</v>
      </c>
    </row>
    <row r="221" spans="1:3">
      <c r="A221" s="7">
        <v>2320419</v>
      </c>
      <c r="B221" s="11" t="s">
        <v>1513</v>
      </c>
      <c r="C221" s="8">
        <v>0</v>
      </c>
    </row>
    <row r="222" spans="1:3">
      <c r="A222" s="7">
        <v>2320420</v>
      </c>
      <c r="B222" s="11" t="s">
        <v>1514</v>
      </c>
      <c r="C222" s="8">
        <v>0</v>
      </c>
    </row>
    <row r="223" spans="1:3">
      <c r="A223" s="7">
        <v>2320431</v>
      </c>
      <c r="B223" s="11" t="s">
        <v>1515</v>
      </c>
      <c r="C223" s="8">
        <v>0</v>
      </c>
    </row>
    <row r="224" spans="1:3">
      <c r="A224" s="7">
        <v>2320432</v>
      </c>
      <c r="B224" s="11" t="s">
        <v>1516</v>
      </c>
      <c r="C224" s="8">
        <v>0</v>
      </c>
    </row>
    <row r="225" spans="1:3">
      <c r="A225" s="7">
        <v>2320433</v>
      </c>
      <c r="B225" s="11" t="s">
        <v>1517</v>
      </c>
      <c r="C225" s="8">
        <v>0</v>
      </c>
    </row>
    <row r="226" spans="1:3">
      <c r="A226" s="7">
        <v>2320498</v>
      </c>
      <c r="B226" s="11" t="s">
        <v>1518</v>
      </c>
      <c r="C226" s="8">
        <v>0</v>
      </c>
    </row>
    <row r="227" spans="1:3">
      <c r="A227" s="7">
        <v>2320499</v>
      </c>
      <c r="B227" s="11" t="s">
        <v>1519</v>
      </c>
      <c r="C227" s="8">
        <v>0</v>
      </c>
    </row>
    <row r="228" spans="1:3">
      <c r="A228" s="7">
        <v>233</v>
      </c>
      <c r="B228" s="10" t="s">
        <v>1520</v>
      </c>
      <c r="C228" s="8">
        <f>C229</f>
        <v>0</v>
      </c>
    </row>
    <row r="229" spans="1:3">
      <c r="A229" s="7">
        <v>23304</v>
      </c>
      <c r="B229" s="10" t="s">
        <v>1521</v>
      </c>
      <c r="C229" s="8">
        <f>SUM(C230:C246)</f>
        <v>0</v>
      </c>
    </row>
    <row r="230" spans="1:3">
      <c r="A230" s="7">
        <v>2330401</v>
      </c>
      <c r="B230" s="11" t="s">
        <v>1522</v>
      </c>
      <c r="C230" s="8">
        <v>0</v>
      </c>
    </row>
    <row r="231" spans="1:3">
      <c r="A231" s="7">
        <v>2330402</v>
      </c>
      <c r="B231" s="11" t="s">
        <v>1523</v>
      </c>
      <c r="C231" s="8">
        <v>0</v>
      </c>
    </row>
    <row r="232" spans="1:3">
      <c r="A232" s="7">
        <v>2330405</v>
      </c>
      <c r="B232" s="11" t="s">
        <v>1524</v>
      </c>
      <c r="C232" s="8">
        <v>0</v>
      </c>
    </row>
    <row r="233" spans="1:3">
      <c r="A233" s="7">
        <v>2330411</v>
      </c>
      <c r="B233" s="11" t="s">
        <v>1525</v>
      </c>
      <c r="C233" s="8">
        <v>0</v>
      </c>
    </row>
    <row r="234" spans="1:3">
      <c r="A234" s="7">
        <v>2330412</v>
      </c>
      <c r="B234" s="11" t="s">
        <v>1526</v>
      </c>
      <c r="C234" s="8">
        <v>0</v>
      </c>
    </row>
    <row r="235" spans="1:3">
      <c r="A235" s="7">
        <v>2330413</v>
      </c>
      <c r="B235" s="11" t="s">
        <v>1527</v>
      </c>
      <c r="C235" s="8">
        <v>0</v>
      </c>
    </row>
    <row r="236" spans="1:3">
      <c r="A236" s="7">
        <v>2330414</v>
      </c>
      <c r="B236" s="11" t="s">
        <v>1528</v>
      </c>
      <c r="C236" s="8">
        <v>0</v>
      </c>
    </row>
    <row r="237" spans="1:3">
      <c r="A237" s="7">
        <v>2330416</v>
      </c>
      <c r="B237" s="11" t="s">
        <v>1529</v>
      </c>
      <c r="C237" s="8">
        <v>0</v>
      </c>
    </row>
    <row r="238" spans="1:3">
      <c r="A238" s="7">
        <v>2330417</v>
      </c>
      <c r="B238" s="11" t="s">
        <v>1530</v>
      </c>
      <c r="C238" s="8">
        <v>0</v>
      </c>
    </row>
    <row r="239" spans="1:3">
      <c r="A239" s="7">
        <v>2330418</v>
      </c>
      <c r="B239" s="11" t="s">
        <v>1531</v>
      </c>
      <c r="C239" s="8">
        <v>0</v>
      </c>
    </row>
    <row r="240" spans="1:3">
      <c r="A240" s="7">
        <v>2330419</v>
      </c>
      <c r="B240" s="11" t="s">
        <v>1532</v>
      </c>
      <c r="C240" s="8">
        <v>0</v>
      </c>
    </row>
    <row r="241" spans="1:3">
      <c r="A241" s="7">
        <v>2330420</v>
      </c>
      <c r="B241" s="11" t="s">
        <v>1533</v>
      </c>
      <c r="C241" s="8">
        <v>0</v>
      </c>
    </row>
    <row r="242" spans="1:3">
      <c r="A242" s="7">
        <v>2330431</v>
      </c>
      <c r="B242" s="11" t="s">
        <v>1534</v>
      </c>
      <c r="C242" s="8">
        <v>0</v>
      </c>
    </row>
    <row r="243" spans="1:3">
      <c r="A243" s="7">
        <v>2330432</v>
      </c>
      <c r="B243" s="11" t="s">
        <v>1535</v>
      </c>
      <c r="C243" s="8">
        <v>0</v>
      </c>
    </row>
    <row r="244" spans="1:3">
      <c r="A244" s="7">
        <v>2330433</v>
      </c>
      <c r="B244" s="11" t="s">
        <v>1536</v>
      </c>
      <c r="C244" s="8">
        <v>0</v>
      </c>
    </row>
    <row r="245" spans="1:3">
      <c r="A245" s="7">
        <v>2330498</v>
      </c>
      <c r="B245" s="11" t="s">
        <v>1537</v>
      </c>
      <c r="C245" s="8">
        <v>0</v>
      </c>
    </row>
    <row r="246" spans="1:3">
      <c r="A246" s="7">
        <v>2330499</v>
      </c>
      <c r="B246" s="11" t="s">
        <v>1538</v>
      </c>
      <c r="C246" s="8">
        <v>0</v>
      </c>
    </row>
  </sheetData>
  <mergeCells count="1">
    <mergeCell ref="A2:C2"/>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1"/>
  <dimension ref="A1:D21"/>
  <sheetViews>
    <sheetView workbookViewId="0">
      <selection activeCell="F10" sqref="F10"/>
    </sheetView>
  </sheetViews>
  <sheetFormatPr defaultColWidth="25.125" defaultRowHeight="21" customHeight="1"/>
  <cols>
    <col min="1" max="1" width="30.125" style="5" customWidth="1"/>
    <col min="2" max="2" width="11.625" style="5" customWidth="1"/>
    <col min="3" max="3" width="31.25" style="5" customWidth="1"/>
    <col min="4" max="4" width="10.875" style="5" customWidth="1"/>
    <col min="5" max="16384" width="25.125" style="5"/>
  </cols>
  <sheetData>
    <row r="1" spans="1:4" ht="21" customHeight="1">
      <c r="A1" s="5" t="s">
        <v>1564</v>
      </c>
    </row>
    <row r="2" spans="1:4" ht="21" customHeight="1">
      <c r="A2" s="63" t="s">
        <v>1565</v>
      </c>
      <c r="B2" s="63"/>
      <c r="C2" s="63"/>
      <c r="D2" s="63"/>
    </row>
    <row r="3" spans="1:4" ht="21" customHeight="1">
      <c r="A3" s="68" t="s">
        <v>719</v>
      </c>
      <c r="B3" s="68"/>
      <c r="C3" s="68"/>
      <c r="D3" s="68"/>
    </row>
    <row r="4" spans="1:4" ht="21" customHeight="1">
      <c r="A4" s="34" t="s">
        <v>1148</v>
      </c>
      <c r="B4" s="34" t="s">
        <v>47</v>
      </c>
      <c r="C4" s="34" t="s">
        <v>1148</v>
      </c>
      <c r="D4" s="34" t="s">
        <v>47</v>
      </c>
    </row>
    <row r="5" spans="1:4" ht="21" customHeight="1">
      <c r="A5" s="35" t="s">
        <v>1247</v>
      </c>
      <c r="B5" s="36">
        <v>40074</v>
      </c>
      <c r="C5" s="35" t="s">
        <v>1322</v>
      </c>
      <c r="D5" s="36">
        <v>21374</v>
      </c>
    </row>
    <row r="6" spans="1:4" ht="21" customHeight="1">
      <c r="A6" s="35" t="s">
        <v>1543</v>
      </c>
      <c r="B6" s="37">
        <v>2444</v>
      </c>
      <c r="C6" s="35" t="s">
        <v>1544</v>
      </c>
      <c r="D6" s="37">
        <v>0</v>
      </c>
    </row>
    <row r="7" spans="1:4" ht="21" customHeight="1">
      <c r="A7" s="35" t="s">
        <v>1545</v>
      </c>
      <c r="B7" s="37">
        <v>0</v>
      </c>
      <c r="C7" s="35" t="s">
        <v>1546</v>
      </c>
      <c r="D7" s="37">
        <v>2592</v>
      </c>
    </row>
    <row r="8" spans="1:4" ht="21" customHeight="1">
      <c r="A8" s="35" t="s">
        <v>1547</v>
      </c>
      <c r="B8" s="36">
        <v>0</v>
      </c>
      <c r="C8" s="35"/>
      <c r="D8" s="38"/>
    </row>
    <row r="9" spans="1:4" ht="21" customHeight="1">
      <c r="A9" s="35" t="s">
        <v>1548</v>
      </c>
      <c r="B9" s="36">
        <v>0</v>
      </c>
      <c r="C9" s="35"/>
      <c r="D9" s="38"/>
    </row>
    <row r="10" spans="1:4" ht="21" customHeight="1">
      <c r="A10" s="35" t="s">
        <v>1549</v>
      </c>
      <c r="B10" s="36">
        <f>B11+B12</f>
        <v>0</v>
      </c>
      <c r="C10" s="35" t="s">
        <v>1550</v>
      </c>
      <c r="D10" s="36">
        <v>29252</v>
      </c>
    </row>
    <row r="11" spans="1:4" ht="21" customHeight="1">
      <c r="A11" s="35" t="s">
        <v>1551</v>
      </c>
      <c r="B11" s="36">
        <v>0</v>
      </c>
      <c r="C11" s="35"/>
      <c r="D11" s="38"/>
    </row>
    <row r="12" spans="1:4" ht="21" customHeight="1">
      <c r="A12" s="35" t="s">
        <v>1552</v>
      </c>
      <c r="B12" s="36">
        <v>0</v>
      </c>
      <c r="C12" s="35"/>
      <c r="D12" s="38"/>
    </row>
    <row r="13" spans="1:4" ht="21" customHeight="1">
      <c r="A13" s="35" t="s">
        <v>1198</v>
      </c>
      <c r="B13" s="36">
        <f>B14</f>
        <v>0</v>
      </c>
      <c r="C13" s="35" t="s">
        <v>1553</v>
      </c>
      <c r="D13" s="36">
        <f>D14</f>
        <v>0</v>
      </c>
    </row>
    <row r="14" spans="1:4" ht="21" customHeight="1">
      <c r="A14" s="35" t="s">
        <v>1199</v>
      </c>
      <c r="B14" s="36">
        <f>B15</f>
        <v>0</v>
      </c>
      <c r="C14" s="35" t="s">
        <v>1554</v>
      </c>
      <c r="D14" s="36">
        <v>0</v>
      </c>
    </row>
    <row r="15" spans="1:4" ht="21" customHeight="1">
      <c r="A15" s="35" t="s">
        <v>1555</v>
      </c>
      <c r="B15" s="36">
        <v>0</v>
      </c>
      <c r="C15" s="35"/>
      <c r="D15" s="38"/>
    </row>
    <row r="16" spans="1:4" ht="21" customHeight="1">
      <c r="A16" s="35" t="s">
        <v>1205</v>
      </c>
      <c r="B16" s="36">
        <f>B17</f>
        <v>10700</v>
      </c>
      <c r="C16" s="35" t="s">
        <v>1556</v>
      </c>
      <c r="D16" s="37">
        <v>0</v>
      </c>
    </row>
    <row r="17" spans="1:4" ht="21" customHeight="1">
      <c r="A17" s="35" t="s">
        <v>1557</v>
      </c>
      <c r="B17" s="37">
        <v>10700</v>
      </c>
      <c r="C17" s="35"/>
      <c r="D17" s="38"/>
    </row>
    <row r="18" spans="1:4" ht="21" customHeight="1">
      <c r="A18" s="35" t="s">
        <v>1558</v>
      </c>
      <c r="B18" s="37">
        <v>0</v>
      </c>
      <c r="C18" s="35" t="s">
        <v>1559</v>
      </c>
      <c r="D18" s="37">
        <v>0</v>
      </c>
    </row>
    <row r="19" spans="1:4" ht="21" customHeight="1">
      <c r="A19" s="35" t="s">
        <v>1560</v>
      </c>
      <c r="B19" s="37">
        <v>0</v>
      </c>
      <c r="C19" s="35" t="s">
        <v>1561</v>
      </c>
      <c r="D19" s="37">
        <v>0</v>
      </c>
    </row>
    <row r="20" spans="1:4" ht="21" customHeight="1">
      <c r="A20" s="35"/>
      <c r="B20" s="38"/>
      <c r="C20" s="35" t="s">
        <v>1562</v>
      </c>
      <c r="D20" s="36">
        <f>[1]L10!Y7</f>
        <v>0</v>
      </c>
    </row>
    <row r="21" spans="1:4" ht="21" customHeight="1">
      <c r="A21" s="35"/>
      <c r="B21" s="38"/>
      <c r="C21" s="35" t="s">
        <v>1563</v>
      </c>
      <c r="D21" s="36">
        <f>[1]L10!Y8</f>
        <v>0</v>
      </c>
    </row>
  </sheetData>
  <mergeCells count="2">
    <mergeCell ref="A2:D2"/>
    <mergeCell ref="A3:D3"/>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12"/>
  <dimension ref="A1:D9"/>
  <sheetViews>
    <sheetView workbookViewId="0">
      <selection activeCell="G4" sqref="G4"/>
    </sheetView>
  </sheetViews>
  <sheetFormatPr defaultColWidth="21" defaultRowHeight="25.5" customHeight="1"/>
  <sheetData>
    <row r="1" spans="1:4" ht="25.5" customHeight="1">
      <c r="A1" s="71" t="s">
        <v>1246</v>
      </c>
      <c r="B1" s="71"/>
    </row>
    <row r="2" spans="1:4" ht="25.5" customHeight="1">
      <c r="A2" s="64" t="s">
        <v>1240</v>
      </c>
      <c r="B2" s="64"/>
      <c r="C2" s="64"/>
      <c r="D2" s="64"/>
    </row>
    <row r="3" spans="1:4" ht="28.5" customHeight="1">
      <c r="A3" s="69" t="s">
        <v>719</v>
      </c>
      <c r="B3" s="70"/>
      <c r="C3" s="70"/>
      <c r="D3" s="70"/>
    </row>
    <row r="4" spans="1:4" ht="28.5" customHeight="1">
      <c r="A4" s="26" t="s">
        <v>1225</v>
      </c>
      <c r="B4" s="26" t="s">
        <v>1226</v>
      </c>
      <c r="C4" s="27" t="s">
        <v>1227</v>
      </c>
      <c r="D4" s="26" t="s">
        <v>1228</v>
      </c>
    </row>
    <row r="5" spans="1:4" ht="28.5" customHeight="1">
      <c r="A5" s="65" t="s">
        <v>1241</v>
      </c>
      <c r="B5" s="27" t="s">
        <v>1242</v>
      </c>
      <c r="C5" s="27" t="s">
        <v>1243</v>
      </c>
      <c r="D5" s="28">
        <v>5839.31</v>
      </c>
    </row>
    <row r="6" spans="1:4" ht="28.5" customHeight="1">
      <c r="A6" s="66"/>
      <c r="B6" s="27" t="s">
        <v>1242</v>
      </c>
      <c r="C6" s="27" t="s">
        <v>1233</v>
      </c>
      <c r="D6" s="28">
        <v>15000</v>
      </c>
    </row>
    <row r="7" spans="1:4" ht="28.5" customHeight="1">
      <c r="A7" s="66"/>
      <c r="B7" s="27" t="s">
        <v>1242</v>
      </c>
      <c r="C7" s="27" t="s">
        <v>1244</v>
      </c>
      <c r="D7" s="28">
        <v>1000</v>
      </c>
    </row>
    <row r="8" spans="1:4" ht="28.5" customHeight="1">
      <c r="A8" s="66"/>
      <c r="B8" s="27" t="s">
        <v>1242</v>
      </c>
      <c r="C8" s="27" t="s">
        <v>1245</v>
      </c>
      <c r="D8" s="28">
        <v>10700</v>
      </c>
    </row>
    <row r="9" spans="1:4" ht="28.5" customHeight="1">
      <c r="A9" s="67"/>
      <c r="B9" s="27" t="s">
        <v>1237</v>
      </c>
      <c r="C9" s="27"/>
      <c r="D9" s="28">
        <f>SUM(D5:D8)</f>
        <v>32539.31</v>
      </c>
    </row>
  </sheetData>
  <mergeCells count="4">
    <mergeCell ref="A2:D2"/>
    <mergeCell ref="A3:D3"/>
    <mergeCell ref="A5:A9"/>
    <mergeCell ref="A1:B1"/>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13"/>
  <dimension ref="A1:C55"/>
  <sheetViews>
    <sheetView workbookViewId="0">
      <selection activeCell="C1" sqref="C1:C1048576"/>
    </sheetView>
  </sheetViews>
  <sheetFormatPr defaultColWidth="19" defaultRowHeight="13.5"/>
  <cols>
    <col min="1" max="1" width="15.875" style="5" customWidth="1"/>
    <col min="2" max="2" width="36.25" style="5" customWidth="1"/>
    <col min="3" max="3" width="19" style="45"/>
    <col min="4" max="16384" width="19" style="5"/>
  </cols>
  <sheetData>
    <row r="1" spans="1:3" ht="23.25" customHeight="1">
      <c r="A1" s="5" t="s">
        <v>1641</v>
      </c>
    </row>
    <row r="2" spans="1:3" ht="22.5">
      <c r="A2" s="63" t="s">
        <v>1642</v>
      </c>
      <c r="B2" s="63"/>
      <c r="C2" s="63"/>
    </row>
    <row r="3" spans="1:3">
      <c r="A3" s="68" t="s">
        <v>719</v>
      </c>
      <c r="B3" s="68"/>
      <c r="C3" s="68"/>
    </row>
    <row r="4" spans="1:3">
      <c r="A4" s="34" t="s">
        <v>45</v>
      </c>
      <c r="B4" s="34" t="s">
        <v>1566</v>
      </c>
      <c r="C4" s="34" t="s">
        <v>47</v>
      </c>
    </row>
    <row r="5" spans="1:3">
      <c r="A5" s="34"/>
      <c r="B5" s="34" t="s">
        <v>1567</v>
      </c>
      <c r="C5" s="46">
        <f t="shared" ref="C5:C6" si="0">C6</f>
        <v>0</v>
      </c>
    </row>
    <row r="6" spans="1:3">
      <c r="A6" s="40">
        <v>103</v>
      </c>
      <c r="B6" s="41" t="s">
        <v>380</v>
      </c>
      <c r="C6" s="46">
        <f t="shared" si="0"/>
        <v>0</v>
      </c>
    </row>
    <row r="7" spans="1:3">
      <c r="A7" s="40">
        <v>10306</v>
      </c>
      <c r="B7" s="41" t="s">
        <v>633</v>
      </c>
      <c r="C7" s="46">
        <f>C8+C40+C45+C51+C55</f>
        <v>0</v>
      </c>
    </row>
    <row r="8" spans="1:3">
      <c r="A8" s="40">
        <v>1030601</v>
      </c>
      <c r="B8" s="41" t="s">
        <v>634</v>
      </c>
      <c r="C8" s="46">
        <f>SUM(C9:C39)</f>
        <v>0</v>
      </c>
    </row>
    <row r="9" spans="1:3">
      <c r="A9" s="40">
        <v>103060103</v>
      </c>
      <c r="B9" s="35" t="s">
        <v>1571</v>
      </c>
      <c r="C9" s="46">
        <v>0</v>
      </c>
    </row>
    <row r="10" spans="1:3">
      <c r="A10" s="40">
        <v>103060104</v>
      </c>
      <c r="B10" s="35" t="s">
        <v>1572</v>
      </c>
      <c r="C10" s="46">
        <v>0</v>
      </c>
    </row>
    <row r="11" spans="1:3">
      <c r="A11" s="40">
        <v>103060105</v>
      </c>
      <c r="B11" s="35" t="s">
        <v>1574</v>
      </c>
      <c r="C11" s="46">
        <v>0</v>
      </c>
    </row>
    <row r="12" spans="1:3">
      <c r="A12" s="40">
        <v>103060106</v>
      </c>
      <c r="B12" s="35" t="s">
        <v>1576</v>
      </c>
      <c r="C12" s="46">
        <v>0</v>
      </c>
    </row>
    <row r="13" spans="1:3">
      <c r="A13" s="40">
        <v>103060107</v>
      </c>
      <c r="B13" s="35" t="s">
        <v>1578</v>
      </c>
      <c r="C13" s="46">
        <v>0</v>
      </c>
    </row>
    <row r="14" spans="1:3">
      <c r="A14" s="40">
        <v>103060108</v>
      </c>
      <c r="B14" s="35" t="s">
        <v>1580</v>
      </c>
      <c r="C14" s="46">
        <v>0</v>
      </c>
    </row>
    <row r="15" spans="1:3">
      <c r="A15" s="40">
        <v>103060109</v>
      </c>
      <c r="B15" s="35" t="s">
        <v>1582</v>
      </c>
      <c r="C15" s="46">
        <v>0</v>
      </c>
    </row>
    <row r="16" spans="1:3">
      <c r="A16" s="40">
        <v>103060112</v>
      </c>
      <c r="B16" s="35" t="s">
        <v>1584</v>
      </c>
      <c r="C16" s="46">
        <v>0</v>
      </c>
    </row>
    <row r="17" spans="1:3">
      <c r="A17" s="40">
        <v>103060113</v>
      </c>
      <c r="B17" s="35" t="s">
        <v>1586</v>
      </c>
      <c r="C17" s="46">
        <v>0</v>
      </c>
    </row>
    <row r="18" spans="1:3">
      <c r="A18" s="40">
        <v>103060114</v>
      </c>
      <c r="B18" s="35" t="s">
        <v>1588</v>
      </c>
      <c r="C18" s="46">
        <v>0</v>
      </c>
    </row>
    <row r="19" spans="1:3">
      <c r="A19" s="40">
        <v>103060115</v>
      </c>
      <c r="B19" s="35" t="s">
        <v>1590</v>
      </c>
      <c r="C19" s="46">
        <v>0</v>
      </c>
    </row>
    <row r="20" spans="1:3">
      <c r="A20" s="40">
        <v>103060116</v>
      </c>
      <c r="B20" s="35" t="s">
        <v>1592</v>
      </c>
      <c r="C20" s="46">
        <v>0</v>
      </c>
    </row>
    <row r="21" spans="1:3">
      <c r="A21" s="40">
        <v>103060117</v>
      </c>
      <c r="B21" s="35" t="s">
        <v>1594</v>
      </c>
      <c r="C21" s="46">
        <v>0</v>
      </c>
    </row>
    <row r="22" spans="1:3">
      <c r="A22" s="40">
        <v>103060118</v>
      </c>
      <c r="B22" s="35" t="s">
        <v>1596</v>
      </c>
      <c r="C22" s="46">
        <v>0</v>
      </c>
    </row>
    <row r="23" spans="1:3">
      <c r="A23" s="40">
        <v>103060119</v>
      </c>
      <c r="B23" s="35" t="s">
        <v>1598</v>
      </c>
      <c r="C23" s="46">
        <v>0</v>
      </c>
    </row>
    <row r="24" spans="1:3">
      <c r="A24" s="40">
        <v>103060120</v>
      </c>
      <c r="B24" s="35" t="s">
        <v>1600</v>
      </c>
      <c r="C24" s="46">
        <v>0</v>
      </c>
    </row>
    <row r="25" spans="1:3">
      <c r="A25" s="40">
        <v>103060121</v>
      </c>
      <c r="B25" s="35" t="s">
        <v>1602</v>
      </c>
      <c r="C25" s="46">
        <v>0</v>
      </c>
    </row>
    <row r="26" spans="1:3">
      <c r="A26" s="40">
        <v>103060122</v>
      </c>
      <c r="B26" s="35" t="s">
        <v>1604</v>
      </c>
      <c r="C26" s="46">
        <v>0</v>
      </c>
    </row>
    <row r="27" spans="1:3">
      <c r="A27" s="40">
        <v>103060123</v>
      </c>
      <c r="B27" s="35" t="s">
        <v>1606</v>
      </c>
      <c r="C27" s="46">
        <v>0</v>
      </c>
    </row>
    <row r="28" spans="1:3">
      <c r="A28" s="40">
        <v>103060124</v>
      </c>
      <c r="B28" s="35" t="s">
        <v>1608</v>
      </c>
      <c r="C28" s="46">
        <v>0</v>
      </c>
    </row>
    <row r="29" spans="1:3">
      <c r="A29" s="40">
        <v>103060125</v>
      </c>
      <c r="B29" s="35" t="s">
        <v>1610</v>
      </c>
      <c r="C29" s="46">
        <v>0</v>
      </c>
    </row>
    <row r="30" spans="1:3">
      <c r="A30" s="40">
        <v>103060126</v>
      </c>
      <c r="B30" s="35" t="s">
        <v>1612</v>
      </c>
      <c r="C30" s="46">
        <v>0</v>
      </c>
    </row>
    <row r="31" spans="1:3">
      <c r="A31" s="40">
        <v>103060127</v>
      </c>
      <c r="B31" s="35" t="s">
        <v>1614</v>
      </c>
      <c r="C31" s="46">
        <v>0</v>
      </c>
    </row>
    <row r="32" spans="1:3">
      <c r="A32" s="40">
        <v>103060128</v>
      </c>
      <c r="B32" s="35" t="s">
        <v>1616</v>
      </c>
      <c r="C32" s="46">
        <v>0</v>
      </c>
    </row>
    <row r="33" spans="1:3">
      <c r="A33" s="40">
        <v>103060129</v>
      </c>
      <c r="B33" s="35" t="s">
        <v>1618</v>
      </c>
      <c r="C33" s="46">
        <v>0</v>
      </c>
    </row>
    <row r="34" spans="1:3">
      <c r="A34" s="40">
        <v>103060130</v>
      </c>
      <c r="B34" s="35" t="s">
        <v>1620</v>
      </c>
      <c r="C34" s="46">
        <v>0</v>
      </c>
    </row>
    <row r="35" spans="1:3">
      <c r="A35" s="40">
        <v>103060131</v>
      </c>
      <c r="B35" s="35" t="s">
        <v>1622</v>
      </c>
      <c r="C35" s="46">
        <v>0</v>
      </c>
    </row>
    <row r="36" spans="1:3">
      <c r="A36" s="40">
        <v>103060132</v>
      </c>
      <c r="B36" s="35" t="s">
        <v>1624</v>
      </c>
      <c r="C36" s="46">
        <v>0</v>
      </c>
    </row>
    <row r="37" spans="1:3">
      <c r="A37" s="40">
        <v>103060133</v>
      </c>
      <c r="B37" s="35" t="s">
        <v>1626</v>
      </c>
      <c r="C37" s="46">
        <v>0</v>
      </c>
    </row>
    <row r="38" spans="1:3">
      <c r="A38" s="40">
        <v>103060134</v>
      </c>
      <c r="B38" s="35" t="s">
        <v>636</v>
      </c>
      <c r="C38" s="46">
        <v>0</v>
      </c>
    </row>
    <row r="39" spans="1:3">
      <c r="A39" s="40">
        <v>103060198</v>
      </c>
      <c r="B39" s="35" t="s">
        <v>1627</v>
      </c>
      <c r="C39" s="46">
        <v>0</v>
      </c>
    </row>
    <row r="40" spans="1:3">
      <c r="A40" s="40">
        <v>1030602</v>
      </c>
      <c r="B40" s="41" t="s">
        <v>638</v>
      </c>
      <c r="C40" s="46">
        <f>SUM(C41:C44)</f>
        <v>0</v>
      </c>
    </row>
    <row r="41" spans="1:3">
      <c r="A41" s="40">
        <v>103060202</v>
      </c>
      <c r="B41" s="35" t="s">
        <v>1628</v>
      </c>
      <c r="C41" s="46">
        <v>0</v>
      </c>
    </row>
    <row r="42" spans="1:3">
      <c r="A42" s="40">
        <v>103060203</v>
      </c>
      <c r="B42" s="35" t="s">
        <v>1629</v>
      </c>
      <c r="C42" s="46">
        <v>0</v>
      </c>
    </row>
    <row r="43" spans="1:3">
      <c r="A43" s="40">
        <v>103060204</v>
      </c>
      <c r="B43" s="35" t="s">
        <v>1630</v>
      </c>
      <c r="C43" s="46">
        <v>0</v>
      </c>
    </row>
    <row r="44" spans="1:3">
      <c r="A44" s="40">
        <v>103060298</v>
      </c>
      <c r="B44" s="35" t="s">
        <v>1631</v>
      </c>
      <c r="C44" s="46">
        <v>0</v>
      </c>
    </row>
    <row r="45" spans="1:3">
      <c r="A45" s="40">
        <v>1030603</v>
      </c>
      <c r="B45" s="41" t="s">
        <v>641</v>
      </c>
      <c r="C45" s="46">
        <f>SUM(C46:C50)</f>
        <v>0</v>
      </c>
    </row>
    <row r="46" spans="1:3">
      <c r="A46" s="40">
        <v>103060301</v>
      </c>
      <c r="B46" s="35" t="s">
        <v>1632</v>
      </c>
      <c r="C46" s="46">
        <v>0</v>
      </c>
    </row>
    <row r="47" spans="1:3">
      <c r="A47" s="40">
        <v>103060304</v>
      </c>
      <c r="B47" s="35" t="s">
        <v>1633</v>
      </c>
      <c r="C47" s="46">
        <v>0</v>
      </c>
    </row>
    <row r="48" spans="1:3">
      <c r="A48" s="40">
        <v>103060305</v>
      </c>
      <c r="B48" s="35" t="s">
        <v>1634</v>
      </c>
      <c r="C48" s="46">
        <v>0</v>
      </c>
    </row>
    <row r="49" spans="1:3">
      <c r="A49" s="40">
        <v>103060307</v>
      </c>
      <c r="B49" s="35" t="s">
        <v>1635</v>
      </c>
      <c r="C49" s="46">
        <v>0</v>
      </c>
    </row>
    <row r="50" spans="1:3">
      <c r="A50" s="40">
        <v>103060398</v>
      </c>
      <c r="B50" s="35" t="s">
        <v>1636</v>
      </c>
      <c r="C50" s="46">
        <v>0</v>
      </c>
    </row>
    <row r="51" spans="1:3">
      <c r="A51" s="40">
        <v>1030604</v>
      </c>
      <c r="B51" s="41" t="s">
        <v>643</v>
      </c>
      <c r="C51" s="46">
        <f>SUM(C52:C54)</f>
        <v>0</v>
      </c>
    </row>
    <row r="52" spans="1:3">
      <c r="A52" s="40">
        <v>103060401</v>
      </c>
      <c r="B52" s="35" t="s">
        <v>1637</v>
      </c>
      <c r="C52" s="46">
        <v>0</v>
      </c>
    </row>
    <row r="53" spans="1:3">
      <c r="A53" s="40">
        <v>103060402</v>
      </c>
      <c r="B53" s="35" t="s">
        <v>1638</v>
      </c>
      <c r="C53" s="46">
        <v>0</v>
      </c>
    </row>
    <row r="54" spans="1:3">
      <c r="A54" s="40">
        <v>103060498</v>
      </c>
      <c r="B54" s="35" t="s">
        <v>1639</v>
      </c>
      <c r="C54" s="46">
        <v>0</v>
      </c>
    </row>
    <row r="55" spans="1:3">
      <c r="A55" s="40">
        <v>1030698</v>
      </c>
      <c r="B55" s="41" t="s">
        <v>1640</v>
      </c>
      <c r="C55" s="46">
        <v>0</v>
      </c>
    </row>
  </sheetData>
  <mergeCells count="2">
    <mergeCell ref="A2:C2"/>
    <mergeCell ref="A3:C3"/>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14"/>
  <dimension ref="A1:C56"/>
  <sheetViews>
    <sheetView workbookViewId="0">
      <selection activeCell="C1" sqref="C1:C1048576"/>
    </sheetView>
  </sheetViews>
  <sheetFormatPr defaultColWidth="16.5" defaultRowHeight="20.25" customHeight="1"/>
  <cols>
    <col min="1" max="1" width="16.5" style="5"/>
    <col min="2" max="2" width="39.625" style="5" customWidth="1"/>
    <col min="3" max="3" width="16.5" style="45"/>
    <col min="4" max="16384" width="16.5" style="5"/>
  </cols>
  <sheetData>
    <row r="1" spans="1:3" ht="20.25" customHeight="1">
      <c r="A1" s="5" t="s">
        <v>1644</v>
      </c>
    </row>
    <row r="2" spans="1:3" ht="20.25" customHeight="1">
      <c r="A2" s="63" t="s">
        <v>1643</v>
      </c>
      <c r="B2" s="63"/>
      <c r="C2" s="63"/>
    </row>
    <row r="3" spans="1:3" ht="20.25" customHeight="1">
      <c r="A3" s="68"/>
      <c r="B3" s="68"/>
      <c r="C3" s="68"/>
    </row>
    <row r="4" spans="1:3" ht="20.25" customHeight="1">
      <c r="A4" s="68" t="s">
        <v>1645</v>
      </c>
      <c r="B4" s="68"/>
      <c r="C4" s="68"/>
    </row>
    <row r="5" spans="1:3" ht="20.25" customHeight="1">
      <c r="A5" s="42" t="s">
        <v>45</v>
      </c>
      <c r="B5" s="42" t="s">
        <v>1566</v>
      </c>
      <c r="C5" s="42" t="s">
        <v>47</v>
      </c>
    </row>
    <row r="6" spans="1:3" ht="20.25" customHeight="1">
      <c r="A6" s="43"/>
      <c r="B6" s="42" t="s">
        <v>1568</v>
      </c>
      <c r="C6" s="49">
        <f>C7+C10</f>
        <v>0</v>
      </c>
    </row>
    <row r="7" spans="1:3" ht="20.25" customHeight="1">
      <c r="A7" s="43">
        <v>208</v>
      </c>
      <c r="B7" s="44" t="s">
        <v>825</v>
      </c>
      <c r="C7" s="49">
        <f t="shared" ref="C7:C8" si="0">C8</f>
        <v>0</v>
      </c>
    </row>
    <row r="8" spans="1:3" ht="20.25" customHeight="1">
      <c r="A8" s="43">
        <v>20804</v>
      </c>
      <c r="B8" s="44" t="s">
        <v>1569</v>
      </c>
      <c r="C8" s="49">
        <f t="shared" si="0"/>
        <v>0</v>
      </c>
    </row>
    <row r="9" spans="1:3" ht="20.25" customHeight="1">
      <c r="A9" s="43">
        <v>2080451</v>
      </c>
      <c r="B9" s="12" t="s">
        <v>1570</v>
      </c>
      <c r="C9" s="49">
        <v>0</v>
      </c>
    </row>
    <row r="10" spans="1:3" ht="20.25" customHeight="1">
      <c r="A10" s="43">
        <v>223</v>
      </c>
      <c r="B10" s="44" t="s">
        <v>1568</v>
      </c>
      <c r="C10" s="49">
        <f>C11+C21+C30+C32+C36</f>
        <v>0</v>
      </c>
    </row>
    <row r="11" spans="1:3" ht="20.25" customHeight="1">
      <c r="A11" s="43">
        <v>22301</v>
      </c>
      <c r="B11" s="44" t="s">
        <v>1573</v>
      </c>
      <c r="C11" s="49">
        <f>SUM(C12:C20)</f>
        <v>0</v>
      </c>
    </row>
    <row r="12" spans="1:3" ht="20.25" customHeight="1">
      <c r="A12" s="43">
        <v>2230101</v>
      </c>
      <c r="B12" s="12" t="s">
        <v>1575</v>
      </c>
      <c r="C12" s="49">
        <v>0</v>
      </c>
    </row>
    <row r="13" spans="1:3" ht="20.25" customHeight="1">
      <c r="A13" s="43">
        <v>2230102</v>
      </c>
      <c r="B13" s="12" t="s">
        <v>1577</v>
      </c>
      <c r="C13" s="49">
        <v>0</v>
      </c>
    </row>
    <row r="14" spans="1:3" ht="20.25" customHeight="1">
      <c r="A14" s="43">
        <v>2230103</v>
      </c>
      <c r="B14" s="12" t="s">
        <v>1579</v>
      </c>
      <c r="C14" s="49">
        <v>0</v>
      </c>
    </row>
    <row r="15" spans="1:3" ht="20.25" customHeight="1">
      <c r="A15" s="43">
        <v>2230104</v>
      </c>
      <c r="B15" s="12" t="s">
        <v>1581</v>
      </c>
      <c r="C15" s="49">
        <v>0</v>
      </c>
    </row>
    <row r="16" spans="1:3" ht="20.25" customHeight="1">
      <c r="A16" s="43">
        <v>2230105</v>
      </c>
      <c r="B16" s="12" t="s">
        <v>1583</v>
      </c>
      <c r="C16" s="49">
        <v>0</v>
      </c>
    </row>
    <row r="17" spans="1:3" ht="20.25" customHeight="1">
      <c r="A17" s="43">
        <v>2230106</v>
      </c>
      <c r="B17" s="12" t="s">
        <v>1585</v>
      </c>
      <c r="C17" s="49">
        <v>0</v>
      </c>
    </row>
    <row r="18" spans="1:3" ht="20.25" customHeight="1">
      <c r="A18" s="43">
        <v>2230107</v>
      </c>
      <c r="B18" s="12" t="s">
        <v>1587</v>
      </c>
      <c r="C18" s="49">
        <v>0</v>
      </c>
    </row>
    <row r="19" spans="1:3" ht="20.25" customHeight="1">
      <c r="A19" s="43">
        <v>2230108</v>
      </c>
      <c r="B19" s="12" t="s">
        <v>1589</v>
      </c>
      <c r="C19" s="49">
        <v>0</v>
      </c>
    </row>
    <row r="20" spans="1:3" ht="20.25" customHeight="1">
      <c r="A20" s="43">
        <v>2230199</v>
      </c>
      <c r="B20" s="12" t="s">
        <v>1591</v>
      </c>
      <c r="C20" s="49">
        <v>0</v>
      </c>
    </row>
    <row r="21" spans="1:3" ht="20.25" customHeight="1">
      <c r="A21" s="43">
        <v>22302</v>
      </c>
      <c r="B21" s="44" t="s">
        <v>1593</v>
      </c>
      <c r="C21" s="49">
        <f>SUM(C22:C29)</f>
        <v>0</v>
      </c>
    </row>
    <row r="22" spans="1:3" ht="20.25" customHeight="1">
      <c r="A22" s="43">
        <v>2230201</v>
      </c>
      <c r="B22" s="12" t="s">
        <v>1595</v>
      </c>
      <c r="C22" s="49">
        <v>0</v>
      </c>
    </row>
    <row r="23" spans="1:3" ht="20.25" customHeight="1">
      <c r="A23" s="43">
        <v>2230202</v>
      </c>
      <c r="B23" s="12" t="s">
        <v>1597</v>
      </c>
      <c r="C23" s="49">
        <v>0</v>
      </c>
    </row>
    <row r="24" spans="1:3" ht="20.25" customHeight="1">
      <c r="A24" s="43">
        <v>2230203</v>
      </c>
      <c r="B24" s="12" t="s">
        <v>1599</v>
      </c>
      <c r="C24" s="49">
        <v>0</v>
      </c>
    </row>
    <row r="25" spans="1:3" ht="20.25" customHeight="1">
      <c r="A25" s="43">
        <v>2230204</v>
      </c>
      <c r="B25" s="12" t="s">
        <v>1601</v>
      </c>
      <c r="C25" s="49">
        <v>0</v>
      </c>
    </row>
    <row r="26" spans="1:3" ht="20.25" customHeight="1">
      <c r="A26" s="43">
        <v>2230205</v>
      </c>
      <c r="B26" s="12" t="s">
        <v>1603</v>
      </c>
      <c r="C26" s="49">
        <v>0</v>
      </c>
    </row>
    <row r="27" spans="1:3" ht="20.25" customHeight="1">
      <c r="A27" s="43">
        <v>2230206</v>
      </c>
      <c r="B27" s="12" t="s">
        <v>1605</v>
      </c>
      <c r="C27" s="49">
        <v>0</v>
      </c>
    </row>
    <row r="28" spans="1:3" ht="20.25" customHeight="1">
      <c r="A28" s="43">
        <v>2230207</v>
      </c>
      <c r="B28" s="12" t="s">
        <v>1607</v>
      </c>
      <c r="C28" s="49">
        <v>0</v>
      </c>
    </row>
    <row r="29" spans="1:3" ht="20.25" customHeight="1">
      <c r="A29" s="43">
        <v>2230299</v>
      </c>
      <c r="B29" s="12" t="s">
        <v>1609</v>
      </c>
      <c r="C29" s="49">
        <v>0</v>
      </c>
    </row>
    <row r="30" spans="1:3" ht="20.25" customHeight="1">
      <c r="A30" s="43">
        <v>22303</v>
      </c>
      <c r="B30" s="44" t="s">
        <v>1611</v>
      </c>
      <c r="C30" s="49">
        <f>C31</f>
        <v>0</v>
      </c>
    </row>
    <row r="31" spans="1:3" ht="20.25" customHeight="1">
      <c r="A31" s="43">
        <v>2230301</v>
      </c>
      <c r="B31" s="12" t="s">
        <v>1613</v>
      </c>
      <c r="C31" s="49">
        <v>0</v>
      </c>
    </row>
    <row r="32" spans="1:3" ht="20.25" customHeight="1">
      <c r="A32" s="43">
        <v>22304</v>
      </c>
      <c r="B32" s="44" t="s">
        <v>1615</v>
      </c>
      <c r="C32" s="49">
        <f>C33+C34+C35</f>
        <v>0</v>
      </c>
    </row>
    <row r="33" spans="1:3" ht="20.25" customHeight="1">
      <c r="A33" s="43">
        <v>2230401</v>
      </c>
      <c r="B33" s="12" t="s">
        <v>1617</v>
      </c>
      <c r="C33" s="49">
        <v>0</v>
      </c>
    </row>
    <row r="34" spans="1:3" ht="20.25" customHeight="1">
      <c r="A34" s="43">
        <v>2230402</v>
      </c>
      <c r="B34" s="12" t="s">
        <v>1619</v>
      </c>
      <c r="C34" s="49">
        <v>0</v>
      </c>
    </row>
    <row r="35" spans="1:3" ht="20.25" customHeight="1">
      <c r="A35" s="43">
        <v>2230499</v>
      </c>
      <c r="B35" s="12" t="s">
        <v>1621</v>
      </c>
      <c r="C35" s="49">
        <v>0</v>
      </c>
    </row>
    <row r="36" spans="1:3" ht="20.25" customHeight="1">
      <c r="A36" s="43">
        <v>22399</v>
      </c>
      <c r="B36" s="44" t="s">
        <v>1623</v>
      </c>
      <c r="C36" s="49">
        <f>C37</f>
        <v>0</v>
      </c>
    </row>
    <row r="37" spans="1:3" ht="20.25" customHeight="1">
      <c r="A37" s="43">
        <v>2239901</v>
      </c>
      <c r="B37" s="12" t="s">
        <v>1625</v>
      </c>
      <c r="C37" s="49">
        <v>0</v>
      </c>
    </row>
    <row r="38" spans="1:3" ht="20.25" customHeight="1">
      <c r="A38" s="43"/>
      <c r="B38" s="12"/>
      <c r="C38" s="50"/>
    </row>
    <row r="39" spans="1:3" ht="20.25" customHeight="1">
      <c r="A39" s="43"/>
      <c r="B39" s="12"/>
      <c r="C39" s="50"/>
    </row>
    <row r="40" spans="1:3" ht="20.25" customHeight="1">
      <c r="A40" s="43"/>
      <c r="B40" s="12"/>
      <c r="C40" s="50"/>
    </row>
    <row r="41" spans="1:3" ht="20.25" customHeight="1">
      <c r="A41" s="43"/>
      <c r="B41" s="12"/>
      <c r="C41" s="50"/>
    </row>
    <row r="42" spans="1:3" ht="20.25" customHeight="1">
      <c r="A42" s="43"/>
      <c r="B42" s="12"/>
      <c r="C42" s="50"/>
    </row>
    <row r="43" spans="1:3" ht="20.25" customHeight="1">
      <c r="A43" s="43"/>
      <c r="B43" s="12"/>
      <c r="C43" s="50"/>
    </row>
    <row r="44" spans="1:3" ht="20.25" customHeight="1">
      <c r="A44" s="43"/>
      <c r="B44" s="12"/>
      <c r="C44" s="50"/>
    </row>
    <row r="45" spans="1:3" ht="20.25" customHeight="1">
      <c r="A45" s="43"/>
      <c r="B45" s="12"/>
      <c r="C45" s="50"/>
    </row>
    <row r="46" spans="1:3" ht="20.25" customHeight="1">
      <c r="A46" s="43"/>
      <c r="B46" s="12"/>
      <c r="C46" s="50"/>
    </row>
    <row r="47" spans="1:3" ht="20.25" customHeight="1">
      <c r="A47" s="43"/>
      <c r="B47" s="12"/>
      <c r="C47" s="50"/>
    </row>
    <row r="48" spans="1:3" ht="20.25" customHeight="1">
      <c r="A48" s="43"/>
      <c r="B48" s="12"/>
      <c r="C48" s="50"/>
    </row>
    <row r="49" spans="1:3" ht="20.25" customHeight="1">
      <c r="A49" s="43"/>
      <c r="B49" s="12"/>
      <c r="C49" s="50"/>
    </row>
    <row r="50" spans="1:3" ht="20.25" customHeight="1">
      <c r="A50" s="43"/>
      <c r="B50" s="12"/>
      <c r="C50" s="50"/>
    </row>
    <row r="51" spans="1:3" ht="20.25" customHeight="1">
      <c r="A51" s="43"/>
      <c r="B51" s="12"/>
      <c r="C51" s="50"/>
    </row>
    <row r="52" spans="1:3" ht="20.25" customHeight="1">
      <c r="A52" s="43"/>
      <c r="B52" s="12"/>
      <c r="C52" s="50"/>
    </row>
    <row r="53" spans="1:3" ht="20.25" customHeight="1">
      <c r="A53" s="43"/>
      <c r="B53" s="12"/>
      <c r="C53" s="50"/>
    </row>
    <row r="54" spans="1:3" ht="20.25" customHeight="1">
      <c r="A54" s="43"/>
      <c r="B54" s="12"/>
      <c r="C54" s="50"/>
    </row>
    <row r="55" spans="1:3" ht="20.25" customHeight="1">
      <c r="A55" s="43"/>
      <c r="B55" s="12"/>
      <c r="C55" s="50"/>
    </row>
    <row r="56" spans="1:3" ht="20.25" customHeight="1">
      <c r="A56" s="43"/>
      <c r="B56" s="12"/>
      <c r="C56" s="50"/>
    </row>
  </sheetData>
  <mergeCells count="3">
    <mergeCell ref="A3:C3"/>
    <mergeCell ref="A4:C4"/>
    <mergeCell ref="A2:C2"/>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15"/>
  <dimension ref="A1:C55"/>
  <sheetViews>
    <sheetView workbookViewId="0">
      <selection activeCell="C1" sqref="C1:C1048576"/>
    </sheetView>
  </sheetViews>
  <sheetFormatPr defaultColWidth="13.375" defaultRowHeight="17.25" customHeight="1"/>
  <cols>
    <col min="1" max="1" width="13.375" style="5"/>
    <col min="2" max="2" width="48" style="5" customWidth="1"/>
    <col min="3" max="3" width="13.375" style="45"/>
    <col min="4" max="16384" width="13.375" style="5"/>
  </cols>
  <sheetData>
    <row r="1" spans="1:3" ht="17.25" customHeight="1">
      <c r="A1" s="5" t="s">
        <v>1646</v>
      </c>
    </row>
    <row r="2" spans="1:3" ht="24.75" customHeight="1">
      <c r="A2" s="63" t="s">
        <v>1647</v>
      </c>
      <c r="B2" s="63"/>
      <c r="C2" s="63"/>
    </row>
    <row r="3" spans="1:3" ht="17.25" customHeight="1">
      <c r="A3" s="68" t="s">
        <v>1645</v>
      </c>
      <c r="B3" s="68"/>
      <c r="C3" s="68"/>
    </row>
    <row r="4" spans="1:3" ht="17.25" customHeight="1">
      <c r="A4" s="42" t="s">
        <v>45</v>
      </c>
      <c r="B4" s="42" t="s">
        <v>1566</v>
      </c>
      <c r="C4" s="42" t="s">
        <v>47</v>
      </c>
    </row>
    <row r="5" spans="1:3" ht="17.25" customHeight="1">
      <c r="A5" s="43"/>
      <c r="B5" s="42" t="s">
        <v>1568</v>
      </c>
      <c r="C5" s="49">
        <f>C6+C9</f>
        <v>0</v>
      </c>
    </row>
    <row r="6" spans="1:3" ht="17.25" customHeight="1">
      <c r="A6" s="43">
        <v>208</v>
      </c>
      <c r="B6" s="44" t="s">
        <v>825</v>
      </c>
      <c r="C6" s="49">
        <f t="shared" ref="C6:C7" si="0">C7</f>
        <v>0</v>
      </c>
    </row>
    <row r="7" spans="1:3" ht="17.25" customHeight="1">
      <c r="A7" s="43">
        <v>20804</v>
      </c>
      <c r="B7" s="44" t="s">
        <v>1569</v>
      </c>
      <c r="C7" s="49">
        <f t="shared" si="0"/>
        <v>0</v>
      </c>
    </row>
    <row r="8" spans="1:3" ht="17.25" customHeight="1">
      <c r="A8" s="43">
        <v>2080451</v>
      </c>
      <c r="B8" s="12" t="s">
        <v>1570</v>
      </c>
      <c r="C8" s="49">
        <v>0</v>
      </c>
    </row>
    <row r="9" spans="1:3" ht="17.25" customHeight="1">
      <c r="A9" s="43">
        <v>223</v>
      </c>
      <c r="B9" s="44" t="s">
        <v>1568</v>
      </c>
      <c r="C9" s="49">
        <f>C10+C20+C29+C31+C35</f>
        <v>0</v>
      </c>
    </row>
    <row r="10" spans="1:3" ht="17.25" customHeight="1">
      <c r="A10" s="43">
        <v>22301</v>
      </c>
      <c r="B10" s="44" t="s">
        <v>1573</v>
      </c>
      <c r="C10" s="49">
        <f>SUM(C11:C19)</f>
        <v>0</v>
      </c>
    </row>
    <row r="11" spans="1:3" ht="17.25" customHeight="1">
      <c r="A11" s="43">
        <v>2230101</v>
      </c>
      <c r="B11" s="12" t="s">
        <v>1575</v>
      </c>
      <c r="C11" s="49">
        <v>0</v>
      </c>
    </row>
    <row r="12" spans="1:3" ht="17.25" customHeight="1">
      <c r="A12" s="43">
        <v>2230102</v>
      </c>
      <c r="B12" s="12" t="s">
        <v>1577</v>
      </c>
      <c r="C12" s="49">
        <v>0</v>
      </c>
    </row>
    <row r="13" spans="1:3" ht="17.25" customHeight="1">
      <c r="A13" s="43">
        <v>2230103</v>
      </c>
      <c r="B13" s="12" t="s">
        <v>1579</v>
      </c>
      <c r="C13" s="49">
        <v>0</v>
      </c>
    </row>
    <row r="14" spans="1:3" ht="17.25" customHeight="1">
      <c r="A14" s="43">
        <v>2230104</v>
      </c>
      <c r="B14" s="12" t="s">
        <v>1581</v>
      </c>
      <c r="C14" s="49">
        <v>0</v>
      </c>
    </row>
    <row r="15" spans="1:3" ht="17.25" customHeight="1">
      <c r="A15" s="43">
        <v>2230105</v>
      </c>
      <c r="B15" s="12" t="s">
        <v>1583</v>
      </c>
      <c r="C15" s="49">
        <v>0</v>
      </c>
    </row>
    <row r="16" spans="1:3" ht="17.25" customHeight="1">
      <c r="A16" s="43">
        <v>2230106</v>
      </c>
      <c r="B16" s="12" t="s">
        <v>1585</v>
      </c>
      <c r="C16" s="49">
        <v>0</v>
      </c>
    </row>
    <row r="17" spans="1:3" ht="17.25" customHeight="1">
      <c r="A17" s="43">
        <v>2230107</v>
      </c>
      <c r="B17" s="12" t="s">
        <v>1587</v>
      </c>
      <c r="C17" s="49">
        <v>0</v>
      </c>
    </row>
    <row r="18" spans="1:3" ht="17.25" customHeight="1">
      <c r="A18" s="43">
        <v>2230108</v>
      </c>
      <c r="B18" s="12" t="s">
        <v>1589</v>
      </c>
      <c r="C18" s="49">
        <v>0</v>
      </c>
    </row>
    <row r="19" spans="1:3" ht="17.25" customHeight="1">
      <c r="A19" s="43">
        <v>2230199</v>
      </c>
      <c r="B19" s="12" t="s">
        <v>1591</v>
      </c>
      <c r="C19" s="49">
        <v>0</v>
      </c>
    </row>
    <row r="20" spans="1:3" ht="17.25" customHeight="1">
      <c r="A20" s="43">
        <v>22302</v>
      </c>
      <c r="B20" s="44" t="s">
        <v>1593</v>
      </c>
      <c r="C20" s="49">
        <f>SUM(C21:C28)</f>
        <v>0</v>
      </c>
    </row>
    <row r="21" spans="1:3" ht="17.25" customHeight="1">
      <c r="A21" s="43">
        <v>2230201</v>
      </c>
      <c r="B21" s="12" t="s">
        <v>1595</v>
      </c>
      <c r="C21" s="49">
        <v>0</v>
      </c>
    </row>
    <row r="22" spans="1:3" ht="17.25" customHeight="1">
      <c r="A22" s="43">
        <v>2230202</v>
      </c>
      <c r="B22" s="12" t="s">
        <v>1597</v>
      </c>
      <c r="C22" s="49">
        <v>0</v>
      </c>
    </row>
    <row r="23" spans="1:3" ht="17.25" customHeight="1">
      <c r="A23" s="43">
        <v>2230203</v>
      </c>
      <c r="B23" s="12" t="s">
        <v>1599</v>
      </c>
      <c r="C23" s="49">
        <v>0</v>
      </c>
    </row>
    <row r="24" spans="1:3" ht="17.25" customHeight="1">
      <c r="A24" s="43">
        <v>2230204</v>
      </c>
      <c r="B24" s="12" t="s">
        <v>1601</v>
      </c>
      <c r="C24" s="49">
        <v>0</v>
      </c>
    </row>
    <row r="25" spans="1:3" ht="17.25" customHeight="1">
      <c r="A25" s="43">
        <v>2230205</v>
      </c>
      <c r="B25" s="12" t="s">
        <v>1603</v>
      </c>
      <c r="C25" s="49">
        <v>0</v>
      </c>
    </row>
    <row r="26" spans="1:3" ht="17.25" customHeight="1">
      <c r="A26" s="43">
        <v>2230206</v>
      </c>
      <c r="B26" s="12" t="s">
        <v>1605</v>
      </c>
      <c r="C26" s="49">
        <v>0</v>
      </c>
    </row>
    <row r="27" spans="1:3" ht="17.25" customHeight="1">
      <c r="A27" s="43">
        <v>2230207</v>
      </c>
      <c r="B27" s="12" t="s">
        <v>1607</v>
      </c>
      <c r="C27" s="49">
        <v>0</v>
      </c>
    </row>
    <row r="28" spans="1:3" ht="17.25" customHeight="1">
      <c r="A28" s="43">
        <v>2230299</v>
      </c>
      <c r="B28" s="12" t="s">
        <v>1609</v>
      </c>
      <c r="C28" s="49">
        <v>0</v>
      </c>
    </row>
    <row r="29" spans="1:3" ht="17.25" customHeight="1">
      <c r="A29" s="43">
        <v>22303</v>
      </c>
      <c r="B29" s="44" t="s">
        <v>1611</v>
      </c>
      <c r="C29" s="49">
        <f>C30</f>
        <v>0</v>
      </c>
    </row>
    <row r="30" spans="1:3" ht="17.25" customHeight="1">
      <c r="A30" s="43">
        <v>2230301</v>
      </c>
      <c r="B30" s="12" t="s">
        <v>1613</v>
      </c>
      <c r="C30" s="49">
        <v>0</v>
      </c>
    </row>
    <row r="31" spans="1:3" ht="17.25" customHeight="1">
      <c r="A31" s="43">
        <v>22304</v>
      </c>
      <c r="B31" s="44" t="s">
        <v>1615</v>
      </c>
      <c r="C31" s="49">
        <f>C32+C33+C34</f>
        <v>0</v>
      </c>
    </row>
    <row r="32" spans="1:3" ht="17.25" customHeight="1">
      <c r="A32" s="43">
        <v>2230401</v>
      </c>
      <c r="B32" s="12" t="s">
        <v>1617</v>
      </c>
      <c r="C32" s="49">
        <v>0</v>
      </c>
    </row>
    <row r="33" spans="1:3" ht="17.25" customHeight="1">
      <c r="A33" s="43">
        <v>2230402</v>
      </c>
      <c r="B33" s="12" t="s">
        <v>1619</v>
      </c>
      <c r="C33" s="49">
        <v>0</v>
      </c>
    </row>
    <row r="34" spans="1:3" ht="17.25" customHeight="1">
      <c r="A34" s="43">
        <v>2230499</v>
      </c>
      <c r="B34" s="12" t="s">
        <v>1621</v>
      </c>
      <c r="C34" s="49">
        <v>0</v>
      </c>
    </row>
    <row r="35" spans="1:3" ht="17.25" customHeight="1">
      <c r="A35" s="43">
        <v>22399</v>
      </c>
      <c r="B35" s="44" t="s">
        <v>1623</v>
      </c>
      <c r="C35" s="49">
        <f>C36</f>
        <v>0</v>
      </c>
    </row>
    <row r="36" spans="1:3" ht="17.25" customHeight="1">
      <c r="A36" s="43">
        <v>2239901</v>
      </c>
      <c r="B36" s="12" t="s">
        <v>1625</v>
      </c>
      <c r="C36" s="49">
        <v>0</v>
      </c>
    </row>
    <row r="37" spans="1:3" ht="17.25" customHeight="1">
      <c r="A37" s="43"/>
      <c r="B37" s="12"/>
      <c r="C37" s="50"/>
    </row>
    <row r="38" spans="1:3" ht="17.25" customHeight="1">
      <c r="A38" s="43"/>
      <c r="B38" s="12"/>
      <c r="C38" s="50"/>
    </row>
    <row r="39" spans="1:3" ht="17.25" customHeight="1">
      <c r="A39" s="43"/>
      <c r="B39" s="12"/>
      <c r="C39" s="50"/>
    </row>
    <row r="40" spans="1:3" ht="17.25" customHeight="1">
      <c r="A40" s="43"/>
      <c r="B40" s="12"/>
      <c r="C40" s="50"/>
    </row>
    <row r="41" spans="1:3" ht="17.25" customHeight="1">
      <c r="A41" s="43"/>
      <c r="B41" s="12"/>
      <c r="C41" s="50"/>
    </row>
    <row r="42" spans="1:3" ht="17.25" customHeight="1">
      <c r="A42" s="43"/>
      <c r="B42" s="12"/>
      <c r="C42" s="50"/>
    </row>
    <row r="43" spans="1:3" ht="17.25" customHeight="1">
      <c r="A43" s="43"/>
      <c r="B43" s="12"/>
      <c r="C43" s="50"/>
    </row>
    <row r="44" spans="1:3" ht="17.25" customHeight="1">
      <c r="A44" s="43"/>
      <c r="B44" s="12"/>
      <c r="C44" s="50"/>
    </row>
    <row r="45" spans="1:3" ht="17.25" customHeight="1">
      <c r="A45" s="43"/>
      <c r="B45" s="12"/>
      <c r="C45" s="50"/>
    </row>
    <row r="46" spans="1:3" ht="17.25" customHeight="1">
      <c r="A46" s="43"/>
      <c r="B46" s="12"/>
      <c r="C46" s="50"/>
    </row>
    <row r="47" spans="1:3" ht="17.25" customHeight="1">
      <c r="A47" s="43"/>
      <c r="B47" s="12"/>
      <c r="C47" s="50"/>
    </row>
    <row r="48" spans="1:3" ht="17.25" customHeight="1">
      <c r="A48" s="43"/>
      <c r="B48" s="12"/>
      <c r="C48" s="50"/>
    </row>
    <row r="49" spans="1:3" ht="17.25" customHeight="1">
      <c r="A49" s="43"/>
      <c r="B49" s="12"/>
      <c r="C49" s="50"/>
    </row>
    <row r="50" spans="1:3" ht="17.25" customHeight="1">
      <c r="A50" s="43"/>
      <c r="B50" s="12"/>
      <c r="C50" s="50"/>
    </row>
    <row r="51" spans="1:3" ht="17.25" customHeight="1">
      <c r="A51" s="43"/>
      <c r="B51" s="12"/>
      <c r="C51" s="50"/>
    </row>
    <row r="52" spans="1:3" ht="17.25" customHeight="1">
      <c r="A52" s="43"/>
      <c r="B52" s="12"/>
      <c r="C52" s="50"/>
    </row>
    <row r="53" spans="1:3" ht="17.25" customHeight="1">
      <c r="A53" s="43"/>
      <c r="B53" s="12"/>
      <c r="C53" s="50"/>
    </row>
    <row r="54" spans="1:3" ht="17.25" customHeight="1">
      <c r="A54" s="43"/>
      <c r="B54" s="12"/>
      <c r="C54" s="50"/>
    </row>
    <row r="55" spans="1:3" ht="17.25" customHeight="1">
      <c r="A55" s="43"/>
      <c r="B55" s="12"/>
      <c r="C55" s="50"/>
    </row>
  </sheetData>
  <mergeCells count="2">
    <mergeCell ref="A2:C2"/>
    <mergeCell ref="A3:C3"/>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6"/>
  <dimension ref="A1:D12"/>
  <sheetViews>
    <sheetView workbookViewId="0">
      <selection activeCell="F9" sqref="F9"/>
    </sheetView>
  </sheetViews>
  <sheetFormatPr defaultColWidth="27.25" defaultRowHeight="24.75" customHeight="1"/>
  <cols>
    <col min="1" max="1" width="36.25" style="5" customWidth="1"/>
    <col min="2" max="2" width="10.75" style="45" customWidth="1"/>
    <col min="3" max="3" width="36.125" style="5" customWidth="1"/>
    <col min="4" max="4" width="13.375" style="45" customWidth="1"/>
    <col min="5" max="16384" width="27.25" style="5"/>
  </cols>
  <sheetData>
    <row r="1" spans="1:4" ht="24.75" customHeight="1">
      <c r="A1" s="5" t="s">
        <v>1662</v>
      </c>
    </row>
    <row r="2" spans="1:4" ht="24.75" customHeight="1">
      <c r="A2" s="63" t="s">
        <v>1661</v>
      </c>
      <c r="B2" s="63"/>
      <c r="C2" s="63"/>
      <c r="D2" s="63"/>
    </row>
    <row r="3" spans="1:4" ht="24.75" customHeight="1">
      <c r="A3" s="68" t="s">
        <v>719</v>
      </c>
      <c r="B3" s="68"/>
      <c r="C3" s="68"/>
      <c r="D3" s="68"/>
    </row>
    <row r="4" spans="1:4" ht="24.75" customHeight="1">
      <c r="A4" s="34" t="s">
        <v>1148</v>
      </c>
      <c r="B4" s="34" t="s">
        <v>47</v>
      </c>
      <c r="C4" s="34" t="s">
        <v>1148</v>
      </c>
      <c r="D4" s="34" t="s">
        <v>47</v>
      </c>
    </row>
    <row r="5" spans="1:4" ht="24.75" customHeight="1">
      <c r="A5" s="35" t="s">
        <v>1567</v>
      </c>
      <c r="B5" s="46">
        <f>[1]L14!E6</f>
        <v>0</v>
      </c>
      <c r="C5" s="35" t="s">
        <v>1568</v>
      </c>
      <c r="D5" s="46">
        <f>[1]L14!J6</f>
        <v>0</v>
      </c>
    </row>
    <row r="6" spans="1:4" ht="24.75" customHeight="1">
      <c r="A6" s="35" t="s">
        <v>1648</v>
      </c>
      <c r="B6" s="47">
        <v>0</v>
      </c>
      <c r="C6" s="35" t="s">
        <v>1649</v>
      </c>
      <c r="D6" s="47">
        <v>0</v>
      </c>
    </row>
    <row r="7" spans="1:4" ht="24.75" customHeight="1">
      <c r="A7" s="35" t="s">
        <v>1650</v>
      </c>
      <c r="B7" s="47">
        <v>0</v>
      </c>
      <c r="C7" s="35" t="s">
        <v>1651</v>
      </c>
      <c r="D7" s="47">
        <v>0</v>
      </c>
    </row>
    <row r="8" spans="1:4" ht="24.75" customHeight="1">
      <c r="A8" s="35" t="s">
        <v>1652</v>
      </c>
      <c r="B8" s="46">
        <v>0</v>
      </c>
      <c r="C8" s="35" t="s">
        <v>1653</v>
      </c>
      <c r="D8" s="46">
        <v>0</v>
      </c>
    </row>
    <row r="9" spans="1:4" ht="24.75" customHeight="1">
      <c r="A9" s="35" t="s">
        <v>1654</v>
      </c>
      <c r="B9" s="47">
        <v>0</v>
      </c>
      <c r="C9" s="35" t="s">
        <v>1655</v>
      </c>
      <c r="D9" s="47">
        <v>0</v>
      </c>
    </row>
    <row r="10" spans="1:4" ht="24.75" customHeight="1">
      <c r="A10" s="35" t="s">
        <v>1656</v>
      </c>
      <c r="B10" s="47">
        <v>0</v>
      </c>
      <c r="C10" s="35" t="s">
        <v>1657</v>
      </c>
      <c r="D10" s="47">
        <v>0</v>
      </c>
    </row>
    <row r="11" spans="1:4" ht="24.75" customHeight="1">
      <c r="A11" s="35"/>
      <c r="B11" s="48"/>
      <c r="C11" s="35" t="s">
        <v>1658</v>
      </c>
      <c r="D11" s="46">
        <f>B12-SUM(D5:D10)</f>
        <v>0</v>
      </c>
    </row>
    <row r="12" spans="1:4" ht="24.75" customHeight="1">
      <c r="A12" s="34" t="s">
        <v>1659</v>
      </c>
      <c r="B12" s="46">
        <f>SUM(B5:B10)</f>
        <v>0</v>
      </c>
      <c r="C12" s="34" t="s">
        <v>1660</v>
      </c>
      <c r="D12" s="46">
        <f>SUM(D5:D11)</f>
        <v>0</v>
      </c>
    </row>
  </sheetData>
  <mergeCells count="2">
    <mergeCell ref="A2:D2"/>
    <mergeCell ref="A3:D3"/>
  </mergeCells>
  <phoneticPr fontId="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7"/>
  <dimension ref="A1:B12"/>
  <sheetViews>
    <sheetView workbookViewId="0">
      <selection activeCell="D7" sqref="D7"/>
    </sheetView>
  </sheetViews>
  <sheetFormatPr defaultColWidth="28.5" defaultRowHeight="27" customHeight="1"/>
  <sheetData>
    <row r="1" spans="1:2" ht="27" customHeight="1">
      <c r="A1" t="s">
        <v>1680</v>
      </c>
    </row>
    <row r="2" spans="1:2" ht="27" customHeight="1">
      <c r="A2" s="72" t="s">
        <v>1681</v>
      </c>
      <c r="B2" s="72"/>
    </row>
    <row r="3" spans="1:2" ht="27" customHeight="1">
      <c r="A3" s="73" t="s">
        <v>719</v>
      </c>
      <c r="B3" s="73"/>
    </row>
    <row r="4" spans="1:2" ht="27" customHeight="1">
      <c r="A4" s="31" t="s">
        <v>1663</v>
      </c>
      <c r="B4" s="51" t="s">
        <v>1664</v>
      </c>
    </row>
    <row r="5" spans="1:2" ht="27" customHeight="1">
      <c r="A5" s="39" t="s">
        <v>1665</v>
      </c>
      <c r="B5" s="33">
        <v>6316</v>
      </c>
    </row>
    <row r="6" spans="1:2" ht="27" customHeight="1">
      <c r="A6" s="32" t="s">
        <v>1666</v>
      </c>
      <c r="B6" s="33">
        <v>1707</v>
      </c>
    </row>
    <row r="7" spans="1:2" ht="27" customHeight="1">
      <c r="A7" s="32" t="s">
        <v>1667</v>
      </c>
      <c r="B7" s="33">
        <v>204</v>
      </c>
    </row>
    <row r="8" spans="1:2" ht="27" customHeight="1">
      <c r="A8" s="32" t="s">
        <v>1668</v>
      </c>
      <c r="B8" s="33">
        <v>4396</v>
      </c>
    </row>
    <row r="9" spans="1:2" ht="27" customHeight="1">
      <c r="A9" s="32" t="s">
        <v>1669</v>
      </c>
      <c r="B9" s="33">
        <v>2</v>
      </c>
    </row>
    <row r="10" spans="1:2" ht="27" customHeight="1">
      <c r="A10" s="32" t="s">
        <v>1670</v>
      </c>
      <c r="B10" s="33">
        <v>4</v>
      </c>
    </row>
    <row r="11" spans="1:2" ht="27" customHeight="1">
      <c r="A11" s="32" t="s">
        <v>1671</v>
      </c>
      <c r="B11" s="33">
        <v>3</v>
      </c>
    </row>
    <row r="12" spans="1:2" ht="27" customHeight="1">
      <c r="A12" s="32" t="s">
        <v>1672</v>
      </c>
      <c r="B12" s="33">
        <v>0</v>
      </c>
    </row>
  </sheetData>
  <mergeCells count="2">
    <mergeCell ref="A2:B2"/>
    <mergeCell ref="A3:B3"/>
  </mergeCells>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18"/>
  <dimension ref="A1:B11"/>
  <sheetViews>
    <sheetView workbookViewId="0">
      <selection activeCell="F5" sqref="F5"/>
    </sheetView>
  </sheetViews>
  <sheetFormatPr defaultColWidth="27" defaultRowHeight="29.25" customHeight="1"/>
  <cols>
    <col min="1" max="1" width="32.625" style="5" customWidth="1"/>
    <col min="2" max="2" width="28.25" style="5" customWidth="1"/>
    <col min="3" max="16384" width="27" style="5"/>
  </cols>
  <sheetData>
    <row r="1" spans="1:2" ht="29.25" customHeight="1">
      <c r="A1" s="5" t="s">
        <v>1683</v>
      </c>
    </row>
    <row r="2" spans="1:2" ht="29.25" customHeight="1">
      <c r="A2" s="63" t="s">
        <v>1682</v>
      </c>
      <c r="B2" s="63"/>
    </row>
    <row r="3" spans="1:2" ht="29.25" customHeight="1">
      <c r="A3" s="74" t="s">
        <v>719</v>
      </c>
      <c r="B3" s="74"/>
    </row>
    <row r="4" spans="1:2" ht="29.25" customHeight="1">
      <c r="A4" s="34" t="s">
        <v>1663</v>
      </c>
      <c r="B4" s="52" t="s">
        <v>1664</v>
      </c>
    </row>
    <row r="5" spans="1:2" ht="29.25" customHeight="1">
      <c r="A5" s="41" t="s">
        <v>1673</v>
      </c>
      <c r="B5" s="37">
        <v>4571</v>
      </c>
    </row>
    <row r="6" spans="1:2" ht="29.25" customHeight="1">
      <c r="A6" s="35" t="s">
        <v>1674</v>
      </c>
      <c r="B6" s="37">
        <v>4566</v>
      </c>
    </row>
    <row r="7" spans="1:2" ht="29.25" customHeight="1">
      <c r="A7" s="35" t="s">
        <v>1675</v>
      </c>
      <c r="B7" s="37">
        <v>0</v>
      </c>
    </row>
    <row r="8" spans="1:2" ht="29.25" customHeight="1">
      <c r="A8" s="35" t="s">
        <v>1676</v>
      </c>
      <c r="B8" s="37">
        <v>5</v>
      </c>
    </row>
    <row r="9" spans="1:2" ht="29.25" customHeight="1">
      <c r="A9" s="35" t="s">
        <v>1677</v>
      </c>
      <c r="B9" s="37">
        <v>0</v>
      </c>
    </row>
    <row r="10" spans="1:2" ht="29.25" customHeight="1">
      <c r="A10" s="41" t="s">
        <v>1678</v>
      </c>
      <c r="B10" s="36">
        <v>1745</v>
      </c>
    </row>
    <row r="11" spans="1:2" ht="29.25" customHeight="1">
      <c r="A11" s="41" t="s">
        <v>1679</v>
      </c>
      <c r="B11" s="37">
        <v>13110</v>
      </c>
    </row>
  </sheetData>
  <mergeCells count="2">
    <mergeCell ref="A2:B2"/>
    <mergeCell ref="A3:B3"/>
  </mergeCells>
  <phoneticPr fontId="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9"/>
  <dimension ref="A1:D10"/>
  <sheetViews>
    <sheetView topLeftCell="A4" workbookViewId="0">
      <selection activeCell="F10" sqref="F10"/>
    </sheetView>
  </sheetViews>
  <sheetFormatPr defaultColWidth="23.75" defaultRowHeight="24" customHeight="1"/>
  <cols>
    <col min="1" max="1" width="30.125" customWidth="1"/>
    <col min="2" max="2" width="20.125" customWidth="1"/>
    <col min="3" max="3" width="19.125" customWidth="1"/>
    <col min="4" max="4" width="21.125" customWidth="1"/>
  </cols>
  <sheetData>
    <row r="1" spans="1:4" ht="24" customHeight="1">
      <c r="A1" s="53" t="s">
        <v>1691</v>
      </c>
      <c r="B1" s="53"/>
      <c r="C1" s="53"/>
      <c r="D1" s="53"/>
    </row>
    <row r="2" spans="1:4" ht="36.75" customHeight="1">
      <c r="A2" s="75" t="s">
        <v>1692</v>
      </c>
      <c r="B2" s="75"/>
      <c r="C2" s="75"/>
      <c r="D2" s="75"/>
    </row>
    <row r="3" spans="1:4" ht="24" customHeight="1">
      <c r="A3" s="54"/>
      <c r="B3" s="54"/>
      <c r="C3" s="54"/>
      <c r="D3" s="55" t="s">
        <v>719</v>
      </c>
    </row>
    <row r="4" spans="1:4" ht="32.25" customHeight="1">
      <c r="A4" s="56" t="s">
        <v>1684</v>
      </c>
      <c r="B4" s="57" t="s">
        <v>1693</v>
      </c>
      <c r="C4" s="57" t="s">
        <v>1694</v>
      </c>
      <c r="D4" s="58" t="s">
        <v>1685</v>
      </c>
    </row>
    <row r="5" spans="1:4" ht="24" customHeight="1">
      <c r="A5" s="56" t="s">
        <v>1686</v>
      </c>
      <c r="B5" s="58">
        <v>0</v>
      </c>
      <c r="C5" s="58">
        <v>0</v>
      </c>
      <c r="D5" s="58">
        <v>0</v>
      </c>
    </row>
    <row r="6" spans="1:4" ht="24" customHeight="1">
      <c r="A6" s="56" t="s">
        <v>1687</v>
      </c>
      <c r="B6" s="58">
        <v>90</v>
      </c>
      <c r="C6" s="58">
        <v>96</v>
      </c>
      <c r="D6" s="59">
        <f>B6/C6-1</f>
        <v>-6.25E-2</v>
      </c>
    </row>
    <row r="7" spans="1:4" ht="24" customHeight="1">
      <c r="A7" s="56" t="s">
        <v>1688</v>
      </c>
      <c r="B7" s="58">
        <v>362</v>
      </c>
      <c r="C7" s="58">
        <v>420</v>
      </c>
      <c r="D7" s="59">
        <f>B7/C7-1</f>
        <v>-0.13809523809523805</v>
      </c>
    </row>
    <row r="8" spans="1:4" ht="24" customHeight="1">
      <c r="A8" s="56" t="s">
        <v>1689</v>
      </c>
      <c r="B8" s="58">
        <v>53</v>
      </c>
      <c r="C8" s="58">
        <v>9</v>
      </c>
      <c r="D8" s="59">
        <f>B8/C8-1</f>
        <v>4.8888888888888893</v>
      </c>
    </row>
    <row r="9" spans="1:4" ht="24" customHeight="1">
      <c r="A9" s="56" t="s">
        <v>1690</v>
      </c>
      <c r="B9" s="58">
        <f>SUM(B5:B8)</f>
        <v>505</v>
      </c>
      <c r="C9" s="58">
        <f>SUM(C5:C8)</f>
        <v>525</v>
      </c>
      <c r="D9" s="59">
        <f>B9/C9-1</f>
        <v>-3.8095238095238071E-2</v>
      </c>
    </row>
    <row r="10" spans="1:4" ht="151.5" customHeight="1">
      <c r="A10" s="76" t="s">
        <v>1695</v>
      </c>
      <c r="B10" s="77"/>
      <c r="C10" s="77"/>
      <c r="D10" s="77"/>
    </row>
  </sheetData>
  <mergeCells count="2">
    <mergeCell ref="A2:D2"/>
    <mergeCell ref="A10:D10"/>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filterMode="1"/>
  <dimension ref="A1:C710"/>
  <sheetViews>
    <sheetView tabSelected="1" workbookViewId="0">
      <selection activeCell="B9" sqref="B9"/>
    </sheetView>
  </sheetViews>
  <sheetFormatPr defaultRowHeight="20.25" customHeight="1"/>
  <cols>
    <col min="1" max="1" width="15.5" style="5" customWidth="1"/>
    <col min="2" max="2" width="44.5" style="5" customWidth="1"/>
    <col min="3" max="3" width="17.875" style="5" customWidth="1"/>
    <col min="4" max="16384" width="9" style="5"/>
  </cols>
  <sheetData>
    <row r="1" spans="1:3" ht="20.25" customHeight="1">
      <c r="A1" s="5" t="s">
        <v>718</v>
      </c>
    </row>
    <row r="2" spans="1:3" ht="20.25" customHeight="1">
      <c r="A2" s="60" t="s">
        <v>1024</v>
      </c>
      <c r="B2" s="60"/>
      <c r="C2" s="60"/>
    </row>
    <row r="3" spans="1:3" ht="20.25" customHeight="1">
      <c r="A3" s="61" t="s">
        <v>44</v>
      </c>
      <c r="B3" s="61"/>
      <c r="C3" s="61"/>
    </row>
    <row r="4" spans="1:3" ht="20.25" customHeight="1">
      <c r="A4" s="6" t="s">
        <v>45</v>
      </c>
      <c r="B4" s="6" t="s">
        <v>46</v>
      </c>
      <c r="C4" s="6" t="s">
        <v>47</v>
      </c>
    </row>
    <row r="5" spans="1:3" ht="20.25" customHeight="1">
      <c r="A5" s="7"/>
      <c r="B5" s="6" t="s">
        <v>48</v>
      </c>
      <c r="C5" s="8">
        <f>SUM(C6,C357)</f>
        <v>80166</v>
      </c>
    </row>
    <row r="6" spans="1:3" ht="20.25" customHeight="1">
      <c r="A6" s="7">
        <v>101</v>
      </c>
      <c r="B6" s="9" t="s">
        <v>49</v>
      </c>
      <c r="C6" s="8">
        <f>C7+C55+C75+C198+C263+C271+C276+C290+C299+C305+C314+C323+C326+C329+C332+C343+C347+C350+C353+C356</f>
        <v>65379</v>
      </c>
    </row>
    <row r="7" spans="1:3" ht="20.25" customHeight="1">
      <c r="A7" s="7">
        <v>10101</v>
      </c>
      <c r="B7" s="9" t="s">
        <v>50</v>
      </c>
      <c r="C7" s="8">
        <f>SUM(C8,C35,C39,C42,C52)</f>
        <v>35146</v>
      </c>
    </row>
    <row r="8" spans="1:3" ht="20.25" customHeight="1">
      <c r="A8" s="7">
        <v>1010101</v>
      </c>
      <c r="B8" s="9" t="s">
        <v>51</v>
      </c>
      <c r="C8" s="8">
        <f>SUM(C9:C34)</f>
        <v>25143</v>
      </c>
    </row>
    <row r="9" spans="1:3" ht="20.25" customHeight="1">
      <c r="A9" s="7">
        <v>101010101</v>
      </c>
      <c r="B9" s="7" t="s">
        <v>52</v>
      </c>
      <c r="C9" s="8">
        <v>21</v>
      </c>
    </row>
    <row r="10" spans="1:3" ht="20.25" customHeight="1">
      <c r="A10" s="7">
        <v>101010102</v>
      </c>
      <c r="B10" s="7" t="s">
        <v>53</v>
      </c>
      <c r="C10" s="8">
        <v>410</v>
      </c>
    </row>
    <row r="11" spans="1:3" ht="20.25" customHeight="1">
      <c r="A11" s="7">
        <v>101010103</v>
      </c>
      <c r="B11" s="7" t="s">
        <v>54</v>
      </c>
      <c r="C11" s="8">
        <v>17222</v>
      </c>
    </row>
    <row r="12" spans="1:3" ht="20.25" hidden="1" customHeight="1">
      <c r="A12" s="7">
        <v>101010104</v>
      </c>
      <c r="B12" s="7" t="s">
        <v>55</v>
      </c>
      <c r="C12" s="8">
        <v>0</v>
      </c>
    </row>
    <row r="13" spans="1:3" ht="20.25" customHeight="1">
      <c r="A13" s="7">
        <v>101010105</v>
      </c>
      <c r="B13" s="7" t="s">
        <v>56</v>
      </c>
      <c r="C13" s="8">
        <v>1173</v>
      </c>
    </row>
    <row r="14" spans="1:3" ht="20.25" customHeight="1">
      <c r="A14" s="7">
        <v>101010106</v>
      </c>
      <c r="B14" s="7" t="s">
        <v>57</v>
      </c>
      <c r="C14" s="8">
        <v>3603</v>
      </c>
    </row>
    <row r="15" spans="1:3" ht="20.25" customHeight="1">
      <c r="A15" s="7">
        <v>101010119</v>
      </c>
      <c r="B15" s="7" t="s">
        <v>58</v>
      </c>
      <c r="C15" s="8">
        <v>4840</v>
      </c>
    </row>
    <row r="16" spans="1:3" ht="20.25" customHeight="1">
      <c r="A16" s="7">
        <v>101010120</v>
      </c>
      <c r="B16" s="7" t="s">
        <v>59</v>
      </c>
      <c r="C16" s="8">
        <v>37</v>
      </c>
    </row>
    <row r="17" spans="1:3" ht="20.25" hidden="1" customHeight="1">
      <c r="A17" s="7">
        <v>101010121</v>
      </c>
      <c r="B17" s="7" t="s">
        <v>60</v>
      </c>
      <c r="C17" s="8">
        <v>0</v>
      </c>
    </row>
    <row r="18" spans="1:3" ht="20.25" hidden="1" customHeight="1">
      <c r="A18" s="7">
        <v>101010122</v>
      </c>
      <c r="B18" s="7" t="s">
        <v>61</v>
      </c>
      <c r="C18" s="8">
        <v>0</v>
      </c>
    </row>
    <row r="19" spans="1:3" ht="20.25" hidden="1" customHeight="1">
      <c r="A19" s="7">
        <v>101010125</v>
      </c>
      <c r="B19" s="7" t="s">
        <v>62</v>
      </c>
      <c r="C19" s="8">
        <v>0</v>
      </c>
    </row>
    <row r="20" spans="1:3" ht="20.25" hidden="1" customHeight="1">
      <c r="A20" s="7">
        <v>101010127</v>
      </c>
      <c r="B20" s="7" t="s">
        <v>63</v>
      </c>
      <c r="C20" s="8">
        <v>0</v>
      </c>
    </row>
    <row r="21" spans="1:3" ht="20.25" customHeight="1">
      <c r="A21" s="7">
        <v>101010129</v>
      </c>
      <c r="B21" s="7" t="s">
        <v>64</v>
      </c>
      <c r="C21" s="8">
        <v>-2150</v>
      </c>
    </row>
    <row r="22" spans="1:3" ht="20.25" hidden="1" customHeight="1">
      <c r="A22" s="7">
        <v>101010130</v>
      </c>
      <c r="B22" s="7" t="s">
        <v>65</v>
      </c>
      <c r="C22" s="8">
        <v>0</v>
      </c>
    </row>
    <row r="23" spans="1:3" ht="20.25" hidden="1" customHeight="1">
      <c r="A23" s="7">
        <v>101010131</v>
      </c>
      <c r="B23" s="7" t="s">
        <v>66</v>
      </c>
      <c r="C23" s="8">
        <v>0</v>
      </c>
    </row>
    <row r="24" spans="1:3" ht="20.25" hidden="1" customHeight="1">
      <c r="A24" s="7">
        <v>101010132</v>
      </c>
      <c r="B24" s="7" t="s">
        <v>67</v>
      </c>
      <c r="C24" s="8">
        <v>0</v>
      </c>
    </row>
    <row r="25" spans="1:3" ht="20.25" hidden="1" customHeight="1">
      <c r="A25" s="7">
        <v>101010133</v>
      </c>
      <c r="B25" s="7" t="s">
        <v>68</v>
      </c>
      <c r="C25" s="8">
        <v>0</v>
      </c>
    </row>
    <row r="26" spans="1:3" ht="20.25" hidden="1" customHeight="1">
      <c r="A26" s="7">
        <v>101010134</v>
      </c>
      <c r="B26" s="7" t="s">
        <v>69</v>
      </c>
      <c r="C26" s="8">
        <v>0</v>
      </c>
    </row>
    <row r="27" spans="1:3" ht="20.25" hidden="1" customHeight="1">
      <c r="A27" s="7">
        <v>101010135</v>
      </c>
      <c r="B27" s="7" t="s">
        <v>70</v>
      </c>
      <c r="C27" s="8">
        <v>0</v>
      </c>
    </row>
    <row r="28" spans="1:3" ht="20.25" hidden="1" customHeight="1">
      <c r="A28" s="7">
        <v>101010136</v>
      </c>
      <c r="B28" s="7" t="s">
        <v>71</v>
      </c>
      <c r="C28" s="8">
        <v>0</v>
      </c>
    </row>
    <row r="29" spans="1:3" ht="20.25" hidden="1" customHeight="1">
      <c r="A29" s="7">
        <v>101010137</v>
      </c>
      <c r="B29" s="7" t="s">
        <v>72</v>
      </c>
      <c r="C29" s="8">
        <v>0</v>
      </c>
    </row>
    <row r="30" spans="1:3" ht="20.25" hidden="1" customHeight="1">
      <c r="A30" s="7">
        <v>101010138</v>
      </c>
      <c r="B30" s="7" t="s">
        <v>73</v>
      </c>
      <c r="C30" s="8">
        <v>0</v>
      </c>
    </row>
    <row r="31" spans="1:3" ht="20.25" customHeight="1">
      <c r="A31" s="7">
        <v>101010150</v>
      </c>
      <c r="B31" s="7" t="s">
        <v>74</v>
      </c>
      <c r="C31" s="8">
        <v>-13</v>
      </c>
    </row>
    <row r="32" spans="1:3" ht="20.25" hidden="1" customHeight="1">
      <c r="A32" s="7">
        <v>101010151</v>
      </c>
      <c r="B32" s="7" t="s">
        <v>75</v>
      </c>
      <c r="C32" s="8">
        <v>0</v>
      </c>
    </row>
    <row r="33" spans="1:3" ht="20.25" hidden="1" customHeight="1">
      <c r="A33" s="7">
        <v>101010152</v>
      </c>
      <c r="B33" s="7" t="s">
        <v>76</v>
      </c>
      <c r="C33" s="8">
        <v>0</v>
      </c>
    </row>
    <row r="34" spans="1:3" ht="20.25" hidden="1" customHeight="1">
      <c r="A34" s="7">
        <v>101010153</v>
      </c>
      <c r="B34" s="7" t="s">
        <v>77</v>
      </c>
      <c r="C34" s="8">
        <v>0</v>
      </c>
    </row>
    <row r="35" spans="1:3" ht="20.25" hidden="1" customHeight="1">
      <c r="A35" s="7">
        <v>1010102</v>
      </c>
      <c r="B35" s="9" t="s">
        <v>78</v>
      </c>
      <c r="C35" s="8">
        <f>SUM(C36:C38)</f>
        <v>0</v>
      </c>
    </row>
    <row r="36" spans="1:3" ht="20.25" hidden="1" customHeight="1">
      <c r="A36" s="7">
        <v>101010201</v>
      </c>
      <c r="B36" s="7" t="s">
        <v>79</v>
      </c>
      <c r="C36" s="8">
        <v>0</v>
      </c>
    </row>
    <row r="37" spans="1:3" ht="20.25" hidden="1" customHeight="1">
      <c r="A37" s="7">
        <v>101010220</v>
      </c>
      <c r="B37" s="7" t="s">
        <v>80</v>
      </c>
      <c r="C37" s="8">
        <v>0</v>
      </c>
    </row>
    <row r="38" spans="1:3" ht="20.25" hidden="1" customHeight="1">
      <c r="A38" s="7">
        <v>101010221</v>
      </c>
      <c r="B38" s="7" t="s">
        <v>81</v>
      </c>
      <c r="C38" s="8">
        <v>0</v>
      </c>
    </row>
    <row r="39" spans="1:3" ht="20.25" hidden="1" customHeight="1">
      <c r="A39" s="7">
        <v>1010103</v>
      </c>
      <c r="B39" s="9" t="s">
        <v>82</v>
      </c>
      <c r="C39" s="8">
        <f>C40+C41</f>
        <v>0</v>
      </c>
    </row>
    <row r="40" spans="1:3" ht="20.25" hidden="1" customHeight="1">
      <c r="A40" s="7">
        <v>101010301</v>
      </c>
      <c r="B40" s="7" t="s">
        <v>83</v>
      </c>
      <c r="C40" s="8">
        <v>0</v>
      </c>
    </row>
    <row r="41" spans="1:3" ht="20.25" hidden="1" customHeight="1">
      <c r="A41" s="7">
        <v>101010302</v>
      </c>
      <c r="B41" s="7" t="s">
        <v>84</v>
      </c>
      <c r="C41" s="8">
        <v>0</v>
      </c>
    </row>
    <row r="42" spans="1:3" ht="20.25" customHeight="1">
      <c r="A42" s="7">
        <v>1010104</v>
      </c>
      <c r="B42" s="9" t="s">
        <v>85</v>
      </c>
      <c r="C42" s="8">
        <f>SUM(C43:C51)</f>
        <v>10003</v>
      </c>
    </row>
    <row r="43" spans="1:3" ht="20.25" customHeight="1">
      <c r="A43" s="7">
        <v>101010401</v>
      </c>
      <c r="B43" s="7" t="s">
        <v>86</v>
      </c>
      <c r="C43" s="8">
        <v>10041</v>
      </c>
    </row>
    <row r="44" spans="1:3" ht="20.25" hidden="1" customHeight="1">
      <c r="A44" s="7">
        <v>101010402</v>
      </c>
      <c r="B44" s="7" t="s">
        <v>87</v>
      </c>
      <c r="C44" s="8">
        <v>0</v>
      </c>
    </row>
    <row r="45" spans="1:3" ht="20.25" hidden="1" customHeight="1">
      <c r="A45" s="7">
        <v>101010403</v>
      </c>
      <c r="B45" s="7" t="s">
        <v>88</v>
      </c>
      <c r="C45" s="8">
        <v>0</v>
      </c>
    </row>
    <row r="46" spans="1:3" ht="20.25" customHeight="1">
      <c r="A46" s="7">
        <v>101010420</v>
      </c>
      <c r="B46" s="7" t="s">
        <v>89</v>
      </c>
      <c r="C46" s="8">
        <v>2</v>
      </c>
    </row>
    <row r="47" spans="1:3" ht="20.25" hidden="1" customHeight="1">
      <c r="A47" s="7">
        <v>101010426</v>
      </c>
      <c r="B47" s="7" t="s">
        <v>90</v>
      </c>
      <c r="C47" s="8">
        <v>0</v>
      </c>
    </row>
    <row r="48" spans="1:3" ht="20.25" hidden="1" customHeight="1">
      <c r="A48" s="7">
        <v>101010427</v>
      </c>
      <c r="B48" s="7" t="s">
        <v>91</v>
      </c>
      <c r="C48" s="8">
        <v>0</v>
      </c>
    </row>
    <row r="49" spans="1:3" ht="20.25" hidden="1" customHeight="1">
      <c r="A49" s="7">
        <v>101010428</v>
      </c>
      <c r="B49" s="7" t="s">
        <v>92</v>
      </c>
      <c r="C49" s="8">
        <v>0</v>
      </c>
    </row>
    <row r="50" spans="1:3" ht="20.25" customHeight="1">
      <c r="A50" s="7">
        <v>101010429</v>
      </c>
      <c r="B50" s="7" t="s">
        <v>93</v>
      </c>
      <c r="C50" s="8">
        <v>-40</v>
      </c>
    </row>
    <row r="51" spans="1:3" ht="20.25" hidden="1" customHeight="1">
      <c r="A51" s="7">
        <v>101010461</v>
      </c>
      <c r="B51" s="7" t="s">
        <v>94</v>
      </c>
      <c r="C51" s="8">
        <v>0</v>
      </c>
    </row>
    <row r="52" spans="1:3" ht="20.25" hidden="1" customHeight="1">
      <c r="A52" s="7">
        <v>1010105</v>
      </c>
      <c r="B52" s="9" t="s">
        <v>95</v>
      </c>
      <c r="C52" s="8">
        <f>SUM(C53:C54)</f>
        <v>0</v>
      </c>
    </row>
    <row r="53" spans="1:3" ht="20.25" hidden="1" customHeight="1">
      <c r="A53" s="7">
        <v>101010501</v>
      </c>
      <c r="B53" s="7" t="s">
        <v>96</v>
      </c>
      <c r="C53" s="8">
        <v>0</v>
      </c>
    </row>
    <row r="54" spans="1:3" ht="20.25" hidden="1" customHeight="1">
      <c r="A54" s="7">
        <v>101010502</v>
      </c>
      <c r="B54" s="7" t="s">
        <v>97</v>
      </c>
      <c r="C54" s="8">
        <v>0</v>
      </c>
    </row>
    <row r="55" spans="1:3" ht="20.25" hidden="1" customHeight="1">
      <c r="A55" s="7">
        <v>10102</v>
      </c>
      <c r="B55" s="9" t="s">
        <v>98</v>
      </c>
      <c r="C55" s="8">
        <f>SUM(C56,C68,C74)</f>
        <v>0</v>
      </c>
    </row>
    <row r="56" spans="1:3" ht="20.25" hidden="1" customHeight="1">
      <c r="A56" s="7">
        <v>1010201</v>
      </c>
      <c r="B56" s="9" t="s">
        <v>99</v>
      </c>
      <c r="C56" s="8">
        <f>SUM(C57:C67)</f>
        <v>0</v>
      </c>
    </row>
    <row r="57" spans="1:3" ht="20.25" hidden="1" customHeight="1">
      <c r="A57" s="7">
        <v>101020101</v>
      </c>
      <c r="B57" s="7" t="s">
        <v>100</v>
      </c>
      <c r="C57" s="8">
        <v>0</v>
      </c>
    </row>
    <row r="58" spans="1:3" ht="20.25" hidden="1" customHeight="1">
      <c r="A58" s="7">
        <v>101020102</v>
      </c>
      <c r="B58" s="7" t="s">
        <v>101</v>
      </c>
      <c r="C58" s="8">
        <v>0</v>
      </c>
    </row>
    <row r="59" spans="1:3" ht="20.25" hidden="1" customHeight="1">
      <c r="A59" s="7">
        <v>101020103</v>
      </c>
      <c r="B59" s="7" t="s">
        <v>102</v>
      </c>
      <c r="C59" s="8">
        <v>0</v>
      </c>
    </row>
    <row r="60" spans="1:3" ht="20.25" hidden="1" customHeight="1">
      <c r="A60" s="7">
        <v>101020104</v>
      </c>
      <c r="B60" s="7" t="s">
        <v>103</v>
      </c>
      <c r="C60" s="8">
        <v>0</v>
      </c>
    </row>
    <row r="61" spans="1:3" ht="20.25" hidden="1" customHeight="1">
      <c r="A61" s="7">
        <v>101020105</v>
      </c>
      <c r="B61" s="7" t="s">
        <v>104</v>
      </c>
      <c r="C61" s="8">
        <v>0</v>
      </c>
    </row>
    <row r="62" spans="1:3" ht="20.25" hidden="1" customHeight="1">
      <c r="A62" s="7">
        <v>101020106</v>
      </c>
      <c r="B62" s="7" t="s">
        <v>105</v>
      </c>
      <c r="C62" s="8">
        <v>0</v>
      </c>
    </row>
    <row r="63" spans="1:3" ht="20.25" hidden="1" customHeight="1">
      <c r="A63" s="7">
        <v>101020107</v>
      </c>
      <c r="B63" s="7" t="s">
        <v>106</v>
      </c>
      <c r="C63" s="8">
        <v>0</v>
      </c>
    </row>
    <row r="64" spans="1:3" ht="20.25" hidden="1" customHeight="1">
      <c r="A64" s="7">
        <v>101020119</v>
      </c>
      <c r="B64" s="7" t="s">
        <v>107</v>
      </c>
      <c r="C64" s="8">
        <v>0</v>
      </c>
    </row>
    <row r="65" spans="1:3" ht="20.25" hidden="1" customHeight="1">
      <c r="A65" s="7">
        <v>101020120</v>
      </c>
      <c r="B65" s="7" t="s">
        <v>108</v>
      </c>
      <c r="C65" s="8">
        <v>0</v>
      </c>
    </row>
    <row r="66" spans="1:3" ht="20.25" hidden="1" customHeight="1">
      <c r="A66" s="7">
        <v>101020121</v>
      </c>
      <c r="B66" s="7" t="s">
        <v>109</v>
      </c>
      <c r="C66" s="8">
        <v>0</v>
      </c>
    </row>
    <row r="67" spans="1:3" ht="20.25" hidden="1" customHeight="1">
      <c r="A67" s="7">
        <v>101020129</v>
      </c>
      <c r="B67" s="7" t="s">
        <v>110</v>
      </c>
      <c r="C67" s="8">
        <v>0</v>
      </c>
    </row>
    <row r="68" spans="1:3" ht="20.25" hidden="1" customHeight="1">
      <c r="A68" s="7">
        <v>1010202</v>
      </c>
      <c r="B68" s="9" t="s">
        <v>111</v>
      </c>
      <c r="C68" s="8">
        <f>SUM(C69:C73)</f>
        <v>0</v>
      </c>
    </row>
    <row r="69" spans="1:3" ht="20.25" hidden="1" customHeight="1">
      <c r="A69" s="7">
        <v>101020202</v>
      </c>
      <c r="B69" s="7" t="s">
        <v>112</v>
      </c>
      <c r="C69" s="8">
        <v>0</v>
      </c>
    </row>
    <row r="70" spans="1:3" ht="20.25" hidden="1" customHeight="1">
      <c r="A70" s="7">
        <v>101020209</v>
      </c>
      <c r="B70" s="7" t="s">
        <v>113</v>
      </c>
      <c r="C70" s="8">
        <v>0</v>
      </c>
    </row>
    <row r="71" spans="1:3" ht="20.25" hidden="1" customHeight="1">
      <c r="A71" s="7">
        <v>101020220</v>
      </c>
      <c r="B71" s="7" t="s">
        <v>114</v>
      </c>
      <c r="C71" s="8">
        <v>0</v>
      </c>
    </row>
    <row r="72" spans="1:3" ht="20.25" hidden="1" customHeight="1">
      <c r="A72" s="7">
        <v>101020221</v>
      </c>
      <c r="B72" s="7" t="s">
        <v>115</v>
      </c>
      <c r="C72" s="8">
        <v>0</v>
      </c>
    </row>
    <row r="73" spans="1:3" ht="20.25" hidden="1" customHeight="1">
      <c r="A73" s="7">
        <v>101020229</v>
      </c>
      <c r="B73" s="7" t="s">
        <v>116</v>
      </c>
      <c r="C73" s="8">
        <v>0</v>
      </c>
    </row>
    <row r="74" spans="1:3" ht="20.25" hidden="1" customHeight="1">
      <c r="A74" s="7">
        <v>1010203</v>
      </c>
      <c r="B74" s="9" t="s">
        <v>117</v>
      </c>
      <c r="C74" s="8">
        <v>0</v>
      </c>
    </row>
    <row r="75" spans="1:3" ht="20.25" customHeight="1">
      <c r="A75" s="7">
        <v>10104</v>
      </c>
      <c r="B75" s="9" t="s">
        <v>118</v>
      </c>
      <c r="C75" s="8">
        <f>SUM(C76:C92,C96:C101,C105,C110:C111,C115:C121,C138:C139,C142:C144,C149,C154,C159,C164,C169,C174,C179,C184,C189,C194)</f>
        <v>7535</v>
      </c>
    </row>
    <row r="76" spans="1:3" ht="20.25" hidden="1" customHeight="1">
      <c r="A76" s="7">
        <v>1010401</v>
      </c>
      <c r="B76" s="9" t="s">
        <v>119</v>
      </c>
      <c r="C76" s="8">
        <v>0</v>
      </c>
    </row>
    <row r="77" spans="1:3" ht="20.25" hidden="1" customHeight="1">
      <c r="A77" s="7">
        <v>1010402</v>
      </c>
      <c r="B77" s="9" t="s">
        <v>120</v>
      </c>
      <c r="C77" s="8">
        <v>0</v>
      </c>
    </row>
    <row r="78" spans="1:3" ht="20.25" hidden="1" customHeight="1">
      <c r="A78" s="7">
        <v>1010403</v>
      </c>
      <c r="B78" s="9" t="s">
        <v>121</v>
      </c>
      <c r="C78" s="8">
        <v>0</v>
      </c>
    </row>
    <row r="79" spans="1:3" ht="20.25" customHeight="1">
      <c r="A79" s="7">
        <v>1010404</v>
      </c>
      <c r="B79" s="9" t="s">
        <v>122</v>
      </c>
      <c r="C79" s="8">
        <v>1</v>
      </c>
    </row>
    <row r="80" spans="1:3" ht="20.25" hidden="1" customHeight="1">
      <c r="A80" s="7">
        <v>1010405</v>
      </c>
      <c r="B80" s="9" t="s">
        <v>123</v>
      </c>
      <c r="C80" s="8">
        <v>0</v>
      </c>
    </row>
    <row r="81" spans="1:3" ht="20.25" hidden="1" customHeight="1">
      <c r="A81" s="7">
        <v>1010406</v>
      </c>
      <c r="B81" s="9" t="s">
        <v>124</v>
      </c>
      <c r="C81" s="8">
        <v>0</v>
      </c>
    </row>
    <row r="82" spans="1:3" ht="20.25" hidden="1" customHeight="1">
      <c r="A82" s="7">
        <v>1010407</v>
      </c>
      <c r="B82" s="9" t="s">
        <v>125</v>
      </c>
      <c r="C82" s="8">
        <v>0</v>
      </c>
    </row>
    <row r="83" spans="1:3" ht="20.25" hidden="1" customHeight="1">
      <c r="A83" s="7">
        <v>1010408</v>
      </c>
      <c r="B83" s="9" t="s">
        <v>126</v>
      </c>
      <c r="C83" s="8">
        <v>0</v>
      </c>
    </row>
    <row r="84" spans="1:3" ht="20.25" hidden="1" customHeight="1">
      <c r="A84" s="7">
        <v>1010409</v>
      </c>
      <c r="B84" s="9" t="s">
        <v>127</v>
      </c>
      <c r="C84" s="8">
        <v>0</v>
      </c>
    </row>
    <row r="85" spans="1:3" ht="20.25" hidden="1" customHeight="1">
      <c r="A85" s="7">
        <v>1010410</v>
      </c>
      <c r="B85" s="9" t="s">
        <v>128</v>
      </c>
      <c r="C85" s="8">
        <v>0</v>
      </c>
    </row>
    <row r="86" spans="1:3" ht="20.25" hidden="1" customHeight="1">
      <c r="A86" s="7">
        <v>1010411</v>
      </c>
      <c r="B86" s="9" t="s">
        <v>129</v>
      </c>
      <c r="C86" s="8">
        <v>0</v>
      </c>
    </row>
    <row r="87" spans="1:3" ht="20.25" hidden="1" customHeight="1">
      <c r="A87" s="7">
        <v>1010412</v>
      </c>
      <c r="B87" s="9" t="s">
        <v>130</v>
      </c>
      <c r="C87" s="8">
        <v>0</v>
      </c>
    </row>
    <row r="88" spans="1:3" ht="20.25" hidden="1" customHeight="1">
      <c r="A88" s="7">
        <v>1010413</v>
      </c>
      <c r="B88" s="9" t="s">
        <v>131</v>
      </c>
      <c r="C88" s="8">
        <v>0</v>
      </c>
    </row>
    <row r="89" spans="1:3" ht="20.25" hidden="1" customHeight="1">
      <c r="A89" s="7">
        <v>1010414</v>
      </c>
      <c r="B89" s="9" t="s">
        <v>132</v>
      </c>
      <c r="C89" s="8">
        <v>0</v>
      </c>
    </row>
    <row r="90" spans="1:3" ht="20.25" hidden="1" customHeight="1">
      <c r="A90" s="7">
        <v>1010415</v>
      </c>
      <c r="B90" s="9" t="s">
        <v>133</v>
      </c>
      <c r="C90" s="8">
        <v>0</v>
      </c>
    </row>
    <row r="91" spans="1:3" ht="20.25" hidden="1" customHeight="1">
      <c r="A91" s="7">
        <v>1010416</v>
      </c>
      <c r="B91" s="9" t="s">
        <v>134</v>
      </c>
      <c r="C91" s="8">
        <v>0</v>
      </c>
    </row>
    <row r="92" spans="1:3" ht="20.25" hidden="1" customHeight="1">
      <c r="A92" s="7">
        <v>1010417</v>
      </c>
      <c r="B92" s="9" t="s">
        <v>135</v>
      </c>
      <c r="C92" s="8">
        <f>SUM(C93:C95)</f>
        <v>0</v>
      </c>
    </row>
    <row r="93" spans="1:3" ht="20.25" hidden="1" customHeight="1">
      <c r="A93" s="7">
        <v>101041701</v>
      </c>
      <c r="B93" s="7" t="s">
        <v>136</v>
      </c>
      <c r="C93" s="8">
        <v>0</v>
      </c>
    </row>
    <row r="94" spans="1:3" ht="20.25" hidden="1" customHeight="1">
      <c r="A94" s="7">
        <v>101041702</v>
      </c>
      <c r="B94" s="7" t="s">
        <v>137</v>
      </c>
      <c r="C94" s="8">
        <v>0</v>
      </c>
    </row>
    <row r="95" spans="1:3" ht="20.25" hidden="1" customHeight="1">
      <c r="A95" s="7">
        <v>101041709</v>
      </c>
      <c r="B95" s="7" t="s">
        <v>138</v>
      </c>
      <c r="C95" s="8">
        <v>0</v>
      </c>
    </row>
    <row r="96" spans="1:3" ht="20.25" hidden="1" customHeight="1">
      <c r="A96" s="7">
        <v>1010418</v>
      </c>
      <c r="B96" s="9" t="s">
        <v>139</v>
      </c>
      <c r="C96" s="8">
        <v>0</v>
      </c>
    </row>
    <row r="97" spans="1:3" ht="20.25" hidden="1" customHeight="1">
      <c r="A97" s="7">
        <v>1010419</v>
      </c>
      <c r="B97" s="9" t="s">
        <v>140</v>
      </c>
      <c r="C97" s="8">
        <v>0</v>
      </c>
    </row>
    <row r="98" spans="1:3" ht="20.25" hidden="1" customHeight="1">
      <c r="A98" s="7">
        <v>1010420</v>
      </c>
      <c r="B98" s="9" t="s">
        <v>141</v>
      </c>
      <c r="C98" s="8">
        <v>0</v>
      </c>
    </row>
    <row r="99" spans="1:3" ht="20.25" hidden="1" customHeight="1">
      <c r="A99" s="7">
        <v>1010421</v>
      </c>
      <c r="B99" s="9" t="s">
        <v>142</v>
      </c>
      <c r="C99" s="8">
        <v>0</v>
      </c>
    </row>
    <row r="100" spans="1:3" ht="20.25" hidden="1" customHeight="1">
      <c r="A100" s="7">
        <v>1010422</v>
      </c>
      <c r="B100" s="9" t="s">
        <v>143</v>
      </c>
      <c r="C100" s="8">
        <v>0</v>
      </c>
    </row>
    <row r="101" spans="1:3" ht="20.25" hidden="1" customHeight="1">
      <c r="A101" s="7">
        <v>1010423</v>
      </c>
      <c r="B101" s="9" t="s">
        <v>144</v>
      </c>
      <c r="C101" s="8">
        <f>SUM(C102:C104)</f>
        <v>0</v>
      </c>
    </row>
    <row r="102" spans="1:3" ht="20.25" hidden="1" customHeight="1">
      <c r="A102" s="7">
        <v>101042303</v>
      </c>
      <c r="B102" s="7" t="s">
        <v>145</v>
      </c>
      <c r="C102" s="8">
        <v>0</v>
      </c>
    </row>
    <row r="103" spans="1:3" ht="20.25" hidden="1" customHeight="1">
      <c r="A103" s="7">
        <v>101042304</v>
      </c>
      <c r="B103" s="7" t="s">
        <v>146</v>
      </c>
      <c r="C103" s="8">
        <v>0</v>
      </c>
    </row>
    <row r="104" spans="1:3" ht="20.25" hidden="1" customHeight="1">
      <c r="A104" s="7">
        <v>101042309</v>
      </c>
      <c r="B104" s="7" t="s">
        <v>147</v>
      </c>
      <c r="C104" s="8">
        <v>0</v>
      </c>
    </row>
    <row r="105" spans="1:3" ht="20.25" hidden="1" customHeight="1">
      <c r="A105" s="7">
        <v>1010424</v>
      </c>
      <c r="B105" s="9" t="s">
        <v>148</v>
      </c>
      <c r="C105" s="8">
        <f>SUM(C106:C109)</f>
        <v>0</v>
      </c>
    </row>
    <row r="106" spans="1:3" ht="20.25" hidden="1" customHeight="1">
      <c r="A106" s="7">
        <v>101042402</v>
      </c>
      <c r="B106" s="7" t="s">
        <v>149</v>
      </c>
      <c r="C106" s="8">
        <v>0</v>
      </c>
    </row>
    <row r="107" spans="1:3" ht="20.25" hidden="1" customHeight="1">
      <c r="A107" s="7">
        <v>101042403</v>
      </c>
      <c r="B107" s="7" t="s">
        <v>150</v>
      </c>
      <c r="C107" s="8">
        <v>0</v>
      </c>
    </row>
    <row r="108" spans="1:3" ht="20.25" hidden="1" customHeight="1">
      <c r="A108" s="7">
        <v>101042404</v>
      </c>
      <c r="B108" s="7" t="s">
        <v>151</v>
      </c>
      <c r="C108" s="8">
        <v>0</v>
      </c>
    </row>
    <row r="109" spans="1:3" ht="20.25" hidden="1" customHeight="1">
      <c r="A109" s="7">
        <v>101042409</v>
      </c>
      <c r="B109" s="7" t="s">
        <v>152</v>
      </c>
      <c r="C109" s="8">
        <v>0</v>
      </c>
    </row>
    <row r="110" spans="1:3" ht="20.25" hidden="1" customHeight="1">
      <c r="A110" s="7">
        <v>1010425</v>
      </c>
      <c r="B110" s="9" t="s">
        <v>153</v>
      </c>
      <c r="C110" s="8">
        <v>0</v>
      </c>
    </row>
    <row r="111" spans="1:3" ht="20.25" hidden="1" customHeight="1">
      <c r="A111" s="7">
        <v>1010426</v>
      </c>
      <c r="B111" s="9" t="s">
        <v>154</v>
      </c>
      <c r="C111" s="8">
        <f>SUM(C112:C114)</f>
        <v>0</v>
      </c>
    </row>
    <row r="112" spans="1:3" ht="20.25" hidden="1" customHeight="1">
      <c r="A112" s="7">
        <v>101042601</v>
      </c>
      <c r="B112" s="7" t="s">
        <v>155</v>
      </c>
      <c r="C112" s="8">
        <v>0</v>
      </c>
    </row>
    <row r="113" spans="1:3" ht="20.25" hidden="1" customHeight="1">
      <c r="A113" s="7">
        <v>101042602</v>
      </c>
      <c r="B113" s="7" t="s">
        <v>156</v>
      </c>
      <c r="C113" s="8">
        <v>0</v>
      </c>
    </row>
    <row r="114" spans="1:3" ht="20.25" hidden="1" customHeight="1">
      <c r="A114" s="7">
        <v>101042609</v>
      </c>
      <c r="B114" s="7" t="s">
        <v>157</v>
      </c>
      <c r="C114" s="8">
        <v>0</v>
      </c>
    </row>
    <row r="115" spans="1:3" ht="20.25" hidden="1" customHeight="1">
      <c r="A115" s="7">
        <v>1010427</v>
      </c>
      <c r="B115" s="9" t="s">
        <v>158</v>
      </c>
      <c r="C115" s="8">
        <v>0</v>
      </c>
    </row>
    <row r="116" spans="1:3" ht="20.25" hidden="1" customHeight="1">
      <c r="A116" s="7">
        <v>1010428</v>
      </c>
      <c r="B116" s="9" t="s">
        <v>159</v>
      </c>
      <c r="C116" s="8">
        <v>0</v>
      </c>
    </row>
    <row r="117" spans="1:3" ht="20.25" hidden="1" customHeight="1">
      <c r="A117" s="7">
        <v>1010429</v>
      </c>
      <c r="B117" s="9" t="s">
        <v>160</v>
      </c>
      <c r="C117" s="8">
        <v>0</v>
      </c>
    </row>
    <row r="118" spans="1:3" ht="20.25" hidden="1" customHeight="1">
      <c r="A118" s="7">
        <v>1010430</v>
      </c>
      <c r="B118" s="9" t="s">
        <v>161</v>
      </c>
      <c r="C118" s="8">
        <v>0</v>
      </c>
    </row>
    <row r="119" spans="1:3" ht="20.25" customHeight="1">
      <c r="A119" s="7">
        <v>1010431</v>
      </c>
      <c r="B119" s="9" t="s">
        <v>162</v>
      </c>
      <c r="C119" s="8">
        <v>1028</v>
      </c>
    </row>
    <row r="120" spans="1:3" ht="20.25" customHeight="1">
      <c r="A120" s="7">
        <v>1010432</v>
      </c>
      <c r="B120" s="9" t="s">
        <v>163</v>
      </c>
      <c r="C120" s="8">
        <v>129</v>
      </c>
    </row>
    <row r="121" spans="1:3" ht="20.25" customHeight="1">
      <c r="A121" s="7">
        <v>1010433</v>
      </c>
      <c r="B121" s="9" t="s">
        <v>164</v>
      </c>
      <c r="C121" s="8">
        <f>SUM(C122:C137)</f>
        <v>5333</v>
      </c>
    </row>
    <row r="122" spans="1:3" ht="20.25" hidden="1" customHeight="1">
      <c r="A122" s="7">
        <v>101043302</v>
      </c>
      <c r="B122" s="7" t="s">
        <v>165</v>
      </c>
      <c r="C122" s="8">
        <v>0</v>
      </c>
    </row>
    <row r="123" spans="1:3" ht="20.25" hidden="1" customHeight="1">
      <c r="A123" s="7">
        <v>101043303</v>
      </c>
      <c r="B123" s="7" t="s">
        <v>166</v>
      </c>
      <c r="C123" s="8">
        <v>0</v>
      </c>
    </row>
    <row r="124" spans="1:3" ht="20.25" hidden="1" customHeight="1">
      <c r="A124" s="7">
        <v>101043304</v>
      </c>
      <c r="B124" s="7" t="s">
        <v>167</v>
      </c>
      <c r="C124" s="8">
        <v>0</v>
      </c>
    </row>
    <row r="125" spans="1:3" ht="20.25" hidden="1" customHeight="1">
      <c r="A125" s="7">
        <v>101043308</v>
      </c>
      <c r="B125" s="7" t="s">
        <v>168</v>
      </c>
      <c r="C125" s="8">
        <v>0</v>
      </c>
    </row>
    <row r="126" spans="1:3" ht="20.25" hidden="1" customHeight="1">
      <c r="A126" s="7">
        <v>101043309</v>
      </c>
      <c r="B126" s="7" t="s">
        <v>169</v>
      </c>
      <c r="C126" s="8">
        <v>0</v>
      </c>
    </row>
    <row r="127" spans="1:3" ht="20.25" hidden="1" customHeight="1">
      <c r="A127" s="7">
        <v>101043310</v>
      </c>
      <c r="B127" s="7" t="s">
        <v>170</v>
      </c>
      <c r="C127" s="8">
        <v>0</v>
      </c>
    </row>
    <row r="128" spans="1:3" ht="20.25" hidden="1" customHeight="1">
      <c r="A128" s="7">
        <v>101043312</v>
      </c>
      <c r="B128" s="7" t="s">
        <v>171</v>
      </c>
      <c r="C128" s="8">
        <v>0</v>
      </c>
    </row>
    <row r="129" spans="1:3" ht="20.25" hidden="1" customHeight="1">
      <c r="A129" s="7">
        <v>101043313</v>
      </c>
      <c r="B129" s="7" t="s">
        <v>172</v>
      </c>
      <c r="C129" s="8">
        <v>0</v>
      </c>
    </row>
    <row r="130" spans="1:3" ht="20.25" hidden="1" customHeight="1">
      <c r="A130" s="7">
        <v>101043314</v>
      </c>
      <c r="B130" s="7" t="s">
        <v>173</v>
      </c>
      <c r="C130" s="8">
        <v>0</v>
      </c>
    </row>
    <row r="131" spans="1:3" ht="20.25" hidden="1" customHeight="1">
      <c r="A131" s="7">
        <v>101043315</v>
      </c>
      <c r="B131" s="7" t="s">
        <v>174</v>
      </c>
      <c r="C131" s="8">
        <v>0</v>
      </c>
    </row>
    <row r="132" spans="1:3" ht="20.25" hidden="1" customHeight="1">
      <c r="A132" s="7">
        <v>101043316</v>
      </c>
      <c r="B132" s="7" t="s">
        <v>175</v>
      </c>
      <c r="C132" s="8">
        <v>0</v>
      </c>
    </row>
    <row r="133" spans="1:3" ht="20.25" hidden="1" customHeight="1">
      <c r="A133" s="7">
        <v>101043317</v>
      </c>
      <c r="B133" s="7" t="s">
        <v>176</v>
      </c>
      <c r="C133" s="8">
        <v>0</v>
      </c>
    </row>
    <row r="134" spans="1:3" ht="20.25" hidden="1" customHeight="1">
      <c r="A134" s="7">
        <v>101043318</v>
      </c>
      <c r="B134" s="7" t="s">
        <v>177</v>
      </c>
      <c r="C134" s="8">
        <v>0</v>
      </c>
    </row>
    <row r="135" spans="1:3" ht="20.25" hidden="1" customHeight="1">
      <c r="A135" s="7">
        <v>101043319</v>
      </c>
      <c r="B135" s="7" t="s">
        <v>178</v>
      </c>
      <c r="C135" s="8">
        <v>0</v>
      </c>
    </row>
    <row r="136" spans="1:3" ht="20.25" hidden="1" customHeight="1">
      <c r="A136" s="7">
        <v>101043320</v>
      </c>
      <c r="B136" s="7" t="s">
        <v>179</v>
      </c>
      <c r="C136" s="8">
        <v>0</v>
      </c>
    </row>
    <row r="137" spans="1:3" ht="20.25" customHeight="1">
      <c r="A137" s="7">
        <v>101043399</v>
      </c>
      <c r="B137" s="7" t="s">
        <v>180</v>
      </c>
      <c r="C137" s="8">
        <v>5333</v>
      </c>
    </row>
    <row r="138" spans="1:3" ht="20.25" hidden="1" customHeight="1">
      <c r="A138" s="7">
        <v>1010434</v>
      </c>
      <c r="B138" s="9" t="s">
        <v>181</v>
      </c>
      <c r="C138" s="8">
        <v>0</v>
      </c>
    </row>
    <row r="139" spans="1:3" ht="20.25" customHeight="1">
      <c r="A139" s="7">
        <v>1010435</v>
      </c>
      <c r="B139" s="9" t="s">
        <v>182</v>
      </c>
      <c r="C139" s="8">
        <f>C140+C141</f>
        <v>753</v>
      </c>
    </row>
    <row r="140" spans="1:3" ht="20.25" hidden="1" customHeight="1">
      <c r="A140" s="7">
        <v>101043501</v>
      </c>
      <c r="B140" s="7" t="s">
        <v>183</v>
      </c>
      <c r="C140" s="8">
        <v>0</v>
      </c>
    </row>
    <row r="141" spans="1:3" ht="20.25" customHeight="1">
      <c r="A141" s="7">
        <v>101043509</v>
      </c>
      <c r="B141" s="7" t="s">
        <v>184</v>
      </c>
      <c r="C141" s="8">
        <v>753</v>
      </c>
    </row>
    <row r="142" spans="1:3" ht="20.25" customHeight="1">
      <c r="A142" s="7">
        <v>1010436</v>
      </c>
      <c r="B142" s="9" t="s">
        <v>185</v>
      </c>
      <c r="C142" s="8">
        <v>276</v>
      </c>
    </row>
    <row r="143" spans="1:3" ht="20.25" customHeight="1">
      <c r="A143" s="7">
        <v>1010439</v>
      </c>
      <c r="B143" s="9" t="s">
        <v>186</v>
      </c>
      <c r="C143" s="8">
        <v>3</v>
      </c>
    </row>
    <row r="144" spans="1:3" ht="20.25" hidden="1" customHeight="1">
      <c r="A144" s="7">
        <v>1010440</v>
      </c>
      <c r="B144" s="9" t="s">
        <v>187</v>
      </c>
      <c r="C144" s="8">
        <f>SUM(C145:C148)</f>
        <v>0</v>
      </c>
    </row>
    <row r="145" spans="1:3" ht="20.25" hidden="1" customHeight="1">
      <c r="A145" s="7">
        <v>101044001</v>
      </c>
      <c r="B145" s="7" t="s">
        <v>188</v>
      </c>
      <c r="C145" s="8">
        <v>0</v>
      </c>
    </row>
    <row r="146" spans="1:3" ht="20.25" hidden="1" customHeight="1">
      <c r="A146" s="7">
        <v>101044002</v>
      </c>
      <c r="B146" s="7" t="s">
        <v>189</v>
      </c>
      <c r="C146" s="8">
        <v>0</v>
      </c>
    </row>
    <row r="147" spans="1:3" ht="20.25" hidden="1" customHeight="1">
      <c r="A147" s="7">
        <v>101044003</v>
      </c>
      <c r="B147" s="7" t="s">
        <v>190</v>
      </c>
      <c r="C147" s="8">
        <v>0</v>
      </c>
    </row>
    <row r="148" spans="1:3" ht="20.25" hidden="1" customHeight="1">
      <c r="A148" s="7">
        <v>101044099</v>
      </c>
      <c r="B148" s="7" t="s">
        <v>191</v>
      </c>
      <c r="C148" s="8">
        <v>0</v>
      </c>
    </row>
    <row r="149" spans="1:3" ht="20.25" hidden="1" customHeight="1">
      <c r="A149" s="7">
        <v>1010441</v>
      </c>
      <c r="B149" s="9" t="s">
        <v>192</v>
      </c>
      <c r="C149" s="8">
        <f>SUM(C150:C153)</f>
        <v>0</v>
      </c>
    </row>
    <row r="150" spans="1:3" ht="20.25" hidden="1" customHeight="1">
      <c r="A150" s="7">
        <v>101044101</v>
      </c>
      <c r="B150" s="7" t="s">
        <v>193</v>
      </c>
      <c r="C150" s="8">
        <v>0</v>
      </c>
    </row>
    <row r="151" spans="1:3" ht="20.25" hidden="1" customHeight="1">
      <c r="A151" s="7">
        <v>101044102</v>
      </c>
      <c r="B151" s="7" t="s">
        <v>194</v>
      </c>
      <c r="C151" s="8">
        <v>0</v>
      </c>
    </row>
    <row r="152" spans="1:3" ht="20.25" hidden="1" customHeight="1">
      <c r="A152" s="7">
        <v>101044103</v>
      </c>
      <c r="B152" s="7" t="s">
        <v>195</v>
      </c>
      <c r="C152" s="8">
        <v>0</v>
      </c>
    </row>
    <row r="153" spans="1:3" ht="20.25" hidden="1" customHeight="1">
      <c r="A153" s="7">
        <v>101044199</v>
      </c>
      <c r="B153" s="7" t="s">
        <v>196</v>
      </c>
      <c r="C153" s="8">
        <v>0</v>
      </c>
    </row>
    <row r="154" spans="1:3" ht="20.25" hidden="1" customHeight="1">
      <c r="A154" s="7">
        <v>1010442</v>
      </c>
      <c r="B154" s="9" t="s">
        <v>197</v>
      </c>
      <c r="C154" s="8">
        <f>SUM(C155:C158)</f>
        <v>0</v>
      </c>
    </row>
    <row r="155" spans="1:3" ht="20.25" hidden="1" customHeight="1">
      <c r="A155" s="7">
        <v>101044201</v>
      </c>
      <c r="B155" s="7" t="s">
        <v>198</v>
      </c>
      <c r="C155" s="8">
        <v>0</v>
      </c>
    </row>
    <row r="156" spans="1:3" ht="20.25" hidden="1" customHeight="1">
      <c r="A156" s="7">
        <v>101044202</v>
      </c>
      <c r="B156" s="7" t="s">
        <v>199</v>
      </c>
      <c r="C156" s="8">
        <v>0</v>
      </c>
    </row>
    <row r="157" spans="1:3" ht="20.25" hidden="1" customHeight="1">
      <c r="A157" s="7">
        <v>101044203</v>
      </c>
      <c r="B157" s="7" t="s">
        <v>200</v>
      </c>
      <c r="C157" s="8">
        <v>0</v>
      </c>
    </row>
    <row r="158" spans="1:3" ht="20.25" hidden="1" customHeight="1">
      <c r="A158" s="7">
        <v>101044299</v>
      </c>
      <c r="B158" s="7" t="s">
        <v>201</v>
      </c>
      <c r="C158" s="8">
        <v>0</v>
      </c>
    </row>
    <row r="159" spans="1:3" ht="20.25" hidden="1" customHeight="1">
      <c r="A159" s="7">
        <v>1010443</v>
      </c>
      <c r="B159" s="9" t="s">
        <v>202</v>
      </c>
      <c r="C159" s="8">
        <f>SUM(C160:C163)</f>
        <v>0</v>
      </c>
    </row>
    <row r="160" spans="1:3" ht="20.25" hidden="1" customHeight="1">
      <c r="A160" s="7">
        <v>101044301</v>
      </c>
      <c r="B160" s="7" t="s">
        <v>203</v>
      </c>
      <c r="C160" s="8">
        <v>0</v>
      </c>
    </row>
    <row r="161" spans="1:3" ht="20.25" hidden="1" customHeight="1">
      <c r="A161" s="7">
        <v>101044302</v>
      </c>
      <c r="B161" s="7" t="s">
        <v>204</v>
      </c>
      <c r="C161" s="8">
        <v>0</v>
      </c>
    </row>
    <row r="162" spans="1:3" ht="20.25" hidden="1" customHeight="1">
      <c r="A162" s="7">
        <v>101044303</v>
      </c>
      <c r="B162" s="7" t="s">
        <v>205</v>
      </c>
      <c r="C162" s="8">
        <v>0</v>
      </c>
    </row>
    <row r="163" spans="1:3" ht="20.25" hidden="1" customHeight="1">
      <c r="A163" s="7">
        <v>101044399</v>
      </c>
      <c r="B163" s="7" t="s">
        <v>206</v>
      </c>
      <c r="C163" s="8">
        <v>0</v>
      </c>
    </row>
    <row r="164" spans="1:3" ht="20.25" hidden="1" customHeight="1">
      <c r="A164" s="7">
        <v>1010444</v>
      </c>
      <c r="B164" s="9" t="s">
        <v>207</v>
      </c>
      <c r="C164" s="8">
        <f>SUM(C165:C168)</f>
        <v>0</v>
      </c>
    </row>
    <row r="165" spans="1:3" ht="20.25" hidden="1" customHeight="1">
      <c r="A165" s="7">
        <v>101044401</v>
      </c>
      <c r="B165" s="7" t="s">
        <v>188</v>
      </c>
      <c r="C165" s="8">
        <v>0</v>
      </c>
    </row>
    <row r="166" spans="1:3" ht="20.25" hidden="1" customHeight="1">
      <c r="A166" s="7">
        <v>101044402</v>
      </c>
      <c r="B166" s="7" t="s">
        <v>189</v>
      </c>
      <c r="C166" s="8">
        <v>0</v>
      </c>
    </row>
    <row r="167" spans="1:3" ht="20.25" hidden="1" customHeight="1">
      <c r="A167" s="7">
        <v>101044403</v>
      </c>
      <c r="B167" s="7" t="s">
        <v>190</v>
      </c>
      <c r="C167" s="8">
        <v>0</v>
      </c>
    </row>
    <row r="168" spans="1:3" ht="20.25" hidden="1" customHeight="1">
      <c r="A168" s="7">
        <v>101044499</v>
      </c>
      <c r="B168" s="7" t="s">
        <v>191</v>
      </c>
      <c r="C168" s="8">
        <v>0</v>
      </c>
    </row>
    <row r="169" spans="1:3" ht="20.25" hidden="1" customHeight="1">
      <c r="A169" s="7">
        <v>1010445</v>
      </c>
      <c r="B169" s="9" t="s">
        <v>208</v>
      </c>
      <c r="C169" s="8">
        <f>SUM(C170:C173)</f>
        <v>0</v>
      </c>
    </row>
    <row r="170" spans="1:3" ht="20.25" hidden="1" customHeight="1">
      <c r="A170" s="7">
        <v>101044501</v>
      </c>
      <c r="B170" s="7" t="s">
        <v>193</v>
      </c>
      <c r="C170" s="8">
        <v>0</v>
      </c>
    </row>
    <row r="171" spans="1:3" ht="20.25" hidden="1" customHeight="1">
      <c r="A171" s="7">
        <v>101044502</v>
      </c>
      <c r="B171" s="7" t="s">
        <v>194</v>
      </c>
      <c r="C171" s="8">
        <v>0</v>
      </c>
    </row>
    <row r="172" spans="1:3" ht="20.25" hidden="1" customHeight="1">
      <c r="A172" s="7">
        <v>101044503</v>
      </c>
      <c r="B172" s="7" t="s">
        <v>195</v>
      </c>
      <c r="C172" s="8">
        <v>0</v>
      </c>
    </row>
    <row r="173" spans="1:3" ht="20.25" hidden="1" customHeight="1">
      <c r="A173" s="7">
        <v>101044599</v>
      </c>
      <c r="B173" s="7" t="s">
        <v>196</v>
      </c>
      <c r="C173" s="8">
        <v>0</v>
      </c>
    </row>
    <row r="174" spans="1:3" ht="20.25" hidden="1" customHeight="1">
      <c r="A174" s="7">
        <v>1010446</v>
      </c>
      <c r="B174" s="9" t="s">
        <v>209</v>
      </c>
      <c r="C174" s="8">
        <f>SUM(C175:C178)</f>
        <v>0</v>
      </c>
    </row>
    <row r="175" spans="1:3" ht="20.25" hidden="1" customHeight="1">
      <c r="A175" s="7">
        <v>101044601</v>
      </c>
      <c r="B175" s="7" t="s">
        <v>198</v>
      </c>
      <c r="C175" s="8">
        <v>0</v>
      </c>
    </row>
    <row r="176" spans="1:3" ht="20.25" hidden="1" customHeight="1">
      <c r="A176" s="7">
        <v>101044602</v>
      </c>
      <c r="B176" s="7" t="s">
        <v>199</v>
      </c>
      <c r="C176" s="8">
        <v>0</v>
      </c>
    </row>
    <row r="177" spans="1:3" ht="20.25" hidden="1" customHeight="1">
      <c r="A177" s="7">
        <v>101044603</v>
      </c>
      <c r="B177" s="7" t="s">
        <v>200</v>
      </c>
      <c r="C177" s="8">
        <v>0</v>
      </c>
    </row>
    <row r="178" spans="1:3" ht="20.25" hidden="1" customHeight="1">
      <c r="A178" s="7">
        <v>101044699</v>
      </c>
      <c r="B178" s="7" t="s">
        <v>201</v>
      </c>
      <c r="C178" s="8">
        <v>0</v>
      </c>
    </row>
    <row r="179" spans="1:3" ht="20.25" hidden="1" customHeight="1">
      <c r="A179" s="7">
        <v>1010447</v>
      </c>
      <c r="B179" s="9" t="s">
        <v>210</v>
      </c>
      <c r="C179" s="8">
        <f>SUM(C180:C183)</f>
        <v>0</v>
      </c>
    </row>
    <row r="180" spans="1:3" ht="20.25" hidden="1" customHeight="1">
      <c r="A180" s="7">
        <v>101044701</v>
      </c>
      <c r="B180" s="7" t="s">
        <v>203</v>
      </c>
      <c r="C180" s="8">
        <v>0</v>
      </c>
    </row>
    <row r="181" spans="1:3" ht="20.25" hidden="1" customHeight="1">
      <c r="A181" s="7">
        <v>101044702</v>
      </c>
      <c r="B181" s="7" t="s">
        <v>204</v>
      </c>
      <c r="C181" s="8">
        <v>0</v>
      </c>
    </row>
    <row r="182" spans="1:3" ht="20.25" hidden="1" customHeight="1">
      <c r="A182" s="7">
        <v>101044703</v>
      </c>
      <c r="B182" s="7" t="s">
        <v>205</v>
      </c>
      <c r="C182" s="8">
        <v>0</v>
      </c>
    </row>
    <row r="183" spans="1:3" ht="20.25" hidden="1" customHeight="1">
      <c r="A183" s="7">
        <v>101044799</v>
      </c>
      <c r="B183" s="7" t="s">
        <v>206</v>
      </c>
      <c r="C183" s="8">
        <v>0</v>
      </c>
    </row>
    <row r="184" spans="1:3" ht="20.25" hidden="1" customHeight="1">
      <c r="A184" s="7">
        <v>1010448</v>
      </c>
      <c r="B184" s="9" t="s">
        <v>211</v>
      </c>
      <c r="C184" s="8">
        <f>SUM(C185:C188)</f>
        <v>0</v>
      </c>
    </row>
    <row r="185" spans="1:3" ht="20.25" hidden="1" customHeight="1">
      <c r="A185" s="7">
        <v>101044801</v>
      </c>
      <c r="B185" s="7" t="s">
        <v>212</v>
      </c>
      <c r="C185" s="8">
        <v>0</v>
      </c>
    </row>
    <row r="186" spans="1:3" ht="20.25" hidden="1" customHeight="1">
      <c r="A186" s="7">
        <v>101044802</v>
      </c>
      <c r="B186" s="7" t="s">
        <v>213</v>
      </c>
      <c r="C186" s="8">
        <v>0</v>
      </c>
    </row>
    <row r="187" spans="1:3" ht="20.25" hidden="1" customHeight="1">
      <c r="A187" s="7">
        <v>101044803</v>
      </c>
      <c r="B187" s="7" t="s">
        <v>214</v>
      </c>
      <c r="C187" s="8">
        <v>0</v>
      </c>
    </row>
    <row r="188" spans="1:3" ht="20.25" hidden="1" customHeight="1">
      <c r="A188" s="7">
        <v>101044899</v>
      </c>
      <c r="B188" s="7" t="s">
        <v>215</v>
      </c>
      <c r="C188" s="8">
        <v>0</v>
      </c>
    </row>
    <row r="189" spans="1:3" ht="20.25" hidden="1" customHeight="1">
      <c r="A189" s="7">
        <v>1010449</v>
      </c>
      <c r="B189" s="9" t="s">
        <v>216</v>
      </c>
      <c r="C189" s="8">
        <f>SUM(C190:C193)</f>
        <v>0</v>
      </c>
    </row>
    <row r="190" spans="1:3" ht="20.25" hidden="1" customHeight="1">
      <c r="A190" s="7">
        <v>101044901</v>
      </c>
      <c r="B190" s="7" t="s">
        <v>212</v>
      </c>
      <c r="C190" s="8">
        <v>0</v>
      </c>
    </row>
    <row r="191" spans="1:3" ht="20.25" hidden="1" customHeight="1">
      <c r="A191" s="7">
        <v>101044902</v>
      </c>
      <c r="B191" s="7" t="s">
        <v>213</v>
      </c>
      <c r="C191" s="8">
        <v>0</v>
      </c>
    </row>
    <row r="192" spans="1:3" ht="20.25" hidden="1" customHeight="1">
      <c r="A192" s="7">
        <v>101044903</v>
      </c>
      <c r="B192" s="7" t="s">
        <v>214</v>
      </c>
      <c r="C192" s="8">
        <v>0</v>
      </c>
    </row>
    <row r="193" spans="1:3" ht="20.25" hidden="1" customHeight="1">
      <c r="A193" s="7">
        <v>101044999</v>
      </c>
      <c r="B193" s="7" t="s">
        <v>215</v>
      </c>
      <c r="C193" s="8">
        <v>0</v>
      </c>
    </row>
    <row r="194" spans="1:3" ht="20.25" customHeight="1">
      <c r="A194" s="7">
        <v>1010450</v>
      </c>
      <c r="B194" s="9" t="s">
        <v>217</v>
      </c>
      <c r="C194" s="8">
        <f>SUM(C195:C197)</f>
        <v>12</v>
      </c>
    </row>
    <row r="195" spans="1:3" ht="20.25" customHeight="1">
      <c r="A195" s="7">
        <v>101045001</v>
      </c>
      <c r="B195" s="7" t="s">
        <v>218</v>
      </c>
      <c r="C195" s="8">
        <v>12</v>
      </c>
    </row>
    <row r="196" spans="1:3" ht="20.25" hidden="1" customHeight="1">
      <c r="A196" s="7">
        <v>101045002</v>
      </c>
      <c r="B196" s="7" t="s">
        <v>219</v>
      </c>
      <c r="C196" s="8">
        <v>0</v>
      </c>
    </row>
    <row r="197" spans="1:3" ht="20.25" hidden="1" customHeight="1">
      <c r="A197" s="7">
        <v>101045003</v>
      </c>
      <c r="B197" s="7" t="s">
        <v>220</v>
      </c>
      <c r="C197" s="8">
        <v>0</v>
      </c>
    </row>
    <row r="198" spans="1:3" ht="20.25" hidden="1" customHeight="1">
      <c r="A198" s="7">
        <v>10105</v>
      </c>
      <c r="B198" s="9" t="s">
        <v>221</v>
      </c>
      <c r="C198" s="8">
        <f>SUM(C199:C221,C225,C228,C229,C233:C238,C250:C252,C257,C262)</f>
        <v>0</v>
      </c>
    </row>
    <row r="199" spans="1:3" ht="20.25" hidden="1" customHeight="1">
      <c r="A199" s="7">
        <v>1010501</v>
      </c>
      <c r="B199" s="9" t="s">
        <v>222</v>
      </c>
      <c r="C199" s="8">
        <v>0</v>
      </c>
    </row>
    <row r="200" spans="1:3" ht="20.25" hidden="1" customHeight="1">
      <c r="A200" s="7">
        <v>1010502</v>
      </c>
      <c r="B200" s="9" t="s">
        <v>223</v>
      </c>
      <c r="C200" s="8">
        <v>0</v>
      </c>
    </row>
    <row r="201" spans="1:3" ht="20.25" hidden="1" customHeight="1">
      <c r="A201" s="7">
        <v>1010503</v>
      </c>
      <c r="B201" s="9" t="s">
        <v>224</v>
      </c>
      <c r="C201" s="8">
        <v>0</v>
      </c>
    </row>
    <row r="202" spans="1:3" ht="20.25" hidden="1" customHeight="1">
      <c r="A202" s="7">
        <v>1010504</v>
      </c>
      <c r="B202" s="9" t="s">
        <v>225</v>
      </c>
      <c r="C202" s="8">
        <v>0</v>
      </c>
    </row>
    <row r="203" spans="1:3" ht="20.25" hidden="1" customHeight="1">
      <c r="A203" s="7">
        <v>1010505</v>
      </c>
      <c r="B203" s="9" t="s">
        <v>226</v>
      </c>
      <c r="C203" s="8">
        <v>0</v>
      </c>
    </row>
    <row r="204" spans="1:3" ht="20.25" hidden="1" customHeight="1">
      <c r="A204" s="7">
        <v>1010506</v>
      </c>
      <c r="B204" s="9" t="s">
        <v>227</v>
      </c>
      <c r="C204" s="8">
        <v>0</v>
      </c>
    </row>
    <row r="205" spans="1:3" ht="20.25" hidden="1" customHeight="1">
      <c r="A205" s="7">
        <v>1010507</v>
      </c>
      <c r="B205" s="9" t="s">
        <v>228</v>
      </c>
      <c r="C205" s="8">
        <v>0</v>
      </c>
    </row>
    <row r="206" spans="1:3" ht="20.25" hidden="1" customHeight="1">
      <c r="A206" s="7">
        <v>1010508</v>
      </c>
      <c r="B206" s="9" t="s">
        <v>229</v>
      </c>
      <c r="C206" s="8">
        <v>0</v>
      </c>
    </row>
    <row r="207" spans="1:3" ht="20.25" hidden="1" customHeight="1">
      <c r="A207" s="7">
        <v>1010509</v>
      </c>
      <c r="B207" s="9" t="s">
        <v>230</v>
      </c>
      <c r="C207" s="8">
        <v>0</v>
      </c>
    </row>
    <row r="208" spans="1:3" ht="20.25" hidden="1" customHeight="1">
      <c r="A208" s="7">
        <v>1010510</v>
      </c>
      <c r="B208" s="9" t="s">
        <v>231</v>
      </c>
      <c r="C208" s="8">
        <v>0</v>
      </c>
    </row>
    <row r="209" spans="1:3" ht="20.25" hidden="1" customHeight="1">
      <c r="A209" s="7">
        <v>1010511</v>
      </c>
      <c r="B209" s="9" t="s">
        <v>232</v>
      </c>
      <c r="C209" s="8">
        <v>0</v>
      </c>
    </row>
    <row r="210" spans="1:3" ht="20.25" hidden="1" customHeight="1">
      <c r="A210" s="7">
        <v>1010512</v>
      </c>
      <c r="B210" s="9" t="s">
        <v>233</v>
      </c>
      <c r="C210" s="8">
        <v>0</v>
      </c>
    </row>
    <row r="211" spans="1:3" ht="20.25" hidden="1" customHeight="1">
      <c r="A211" s="7">
        <v>1010513</v>
      </c>
      <c r="B211" s="9" t="s">
        <v>234</v>
      </c>
      <c r="C211" s="8">
        <v>0</v>
      </c>
    </row>
    <row r="212" spans="1:3" ht="20.25" hidden="1" customHeight="1">
      <c r="A212" s="7">
        <v>1010514</v>
      </c>
      <c r="B212" s="9" t="s">
        <v>235</v>
      </c>
      <c r="C212" s="8">
        <v>0</v>
      </c>
    </row>
    <row r="213" spans="1:3" ht="20.25" hidden="1" customHeight="1">
      <c r="A213" s="7">
        <v>1010515</v>
      </c>
      <c r="B213" s="9" t="s">
        <v>236</v>
      </c>
      <c r="C213" s="8">
        <v>0</v>
      </c>
    </row>
    <row r="214" spans="1:3" ht="20.25" hidden="1" customHeight="1">
      <c r="A214" s="7">
        <v>1010516</v>
      </c>
      <c r="B214" s="9" t="s">
        <v>237</v>
      </c>
      <c r="C214" s="8">
        <v>0</v>
      </c>
    </row>
    <row r="215" spans="1:3" ht="20.25" hidden="1" customHeight="1">
      <c r="A215" s="7">
        <v>1010517</v>
      </c>
      <c r="B215" s="9" t="s">
        <v>238</v>
      </c>
      <c r="C215" s="8">
        <v>0</v>
      </c>
    </row>
    <row r="216" spans="1:3" ht="20.25" hidden="1" customHeight="1">
      <c r="A216" s="7">
        <v>1010518</v>
      </c>
      <c r="B216" s="9" t="s">
        <v>239</v>
      </c>
      <c r="C216" s="8">
        <v>0</v>
      </c>
    </row>
    <row r="217" spans="1:3" ht="20.25" hidden="1" customHeight="1">
      <c r="A217" s="7">
        <v>1010519</v>
      </c>
      <c r="B217" s="9" t="s">
        <v>240</v>
      </c>
      <c r="C217" s="8">
        <v>0</v>
      </c>
    </row>
    <row r="218" spans="1:3" ht="20.25" hidden="1" customHeight="1">
      <c r="A218" s="7">
        <v>1010520</v>
      </c>
      <c r="B218" s="9" t="s">
        <v>241</v>
      </c>
      <c r="C218" s="8">
        <v>0</v>
      </c>
    </row>
    <row r="219" spans="1:3" ht="20.25" hidden="1" customHeight="1">
      <c r="A219" s="7">
        <v>1010521</v>
      </c>
      <c r="B219" s="9" t="s">
        <v>242</v>
      </c>
      <c r="C219" s="8">
        <v>0</v>
      </c>
    </row>
    <row r="220" spans="1:3" ht="20.25" hidden="1" customHeight="1">
      <c r="A220" s="7">
        <v>1010522</v>
      </c>
      <c r="B220" s="9" t="s">
        <v>243</v>
      </c>
      <c r="C220" s="8">
        <v>0</v>
      </c>
    </row>
    <row r="221" spans="1:3" ht="20.25" hidden="1" customHeight="1">
      <c r="A221" s="7">
        <v>1010523</v>
      </c>
      <c r="B221" s="9" t="s">
        <v>244</v>
      </c>
      <c r="C221" s="8">
        <f>SUM(C222:C224)</f>
        <v>0</v>
      </c>
    </row>
    <row r="222" spans="1:3" ht="20.25" hidden="1" customHeight="1">
      <c r="A222" s="7">
        <v>101052303</v>
      </c>
      <c r="B222" s="7" t="s">
        <v>245</v>
      </c>
      <c r="C222" s="8">
        <v>0</v>
      </c>
    </row>
    <row r="223" spans="1:3" ht="20.25" hidden="1" customHeight="1">
      <c r="A223" s="7">
        <v>101052304</v>
      </c>
      <c r="B223" s="7" t="s">
        <v>246</v>
      </c>
      <c r="C223" s="8">
        <v>0</v>
      </c>
    </row>
    <row r="224" spans="1:3" ht="20.25" hidden="1" customHeight="1">
      <c r="A224" s="7">
        <v>101052309</v>
      </c>
      <c r="B224" s="7" t="s">
        <v>247</v>
      </c>
      <c r="C224" s="8">
        <v>0</v>
      </c>
    </row>
    <row r="225" spans="1:3" ht="20.25" hidden="1" customHeight="1">
      <c r="A225" s="7">
        <v>1010524</v>
      </c>
      <c r="B225" s="9" t="s">
        <v>248</v>
      </c>
      <c r="C225" s="8">
        <f>SUM(C226:C227)</f>
        <v>0</v>
      </c>
    </row>
    <row r="226" spans="1:3" ht="20.25" hidden="1" customHeight="1">
      <c r="A226" s="7">
        <v>101052401</v>
      </c>
      <c r="B226" s="7" t="s">
        <v>249</v>
      </c>
      <c r="C226" s="8">
        <v>0</v>
      </c>
    </row>
    <row r="227" spans="1:3" ht="20.25" hidden="1" customHeight="1">
      <c r="A227" s="7">
        <v>101052409</v>
      </c>
      <c r="B227" s="7" t="s">
        <v>250</v>
      </c>
      <c r="C227" s="8">
        <v>0</v>
      </c>
    </row>
    <row r="228" spans="1:3" ht="20.25" hidden="1" customHeight="1">
      <c r="A228" s="7">
        <v>1010525</v>
      </c>
      <c r="B228" s="9" t="s">
        <v>251</v>
      </c>
      <c r="C228" s="8">
        <v>0</v>
      </c>
    </row>
    <row r="229" spans="1:3" ht="20.25" hidden="1" customHeight="1">
      <c r="A229" s="7">
        <v>1010526</v>
      </c>
      <c r="B229" s="9" t="s">
        <v>252</v>
      </c>
      <c r="C229" s="8">
        <f>SUM(C230:C232)</f>
        <v>0</v>
      </c>
    </row>
    <row r="230" spans="1:3" ht="20.25" hidden="1" customHeight="1">
      <c r="A230" s="7">
        <v>101052601</v>
      </c>
      <c r="B230" s="7" t="s">
        <v>253</v>
      </c>
      <c r="C230" s="8">
        <v>0</v>
      </c>
    </row>
    <row r="231" spans="1:3" ht="20.25" hidden="1" customHeight="1">
      <c r="A231" s="7">
        <v>101052602</v>
      </c>
      <c r="B231" s="7" t="s">
        <v>254</v>
      </c>
      <c r="C231" s="8">
        <v>0</v>
      </c>
    </row>
    <row r="232" spans="1:3" ht="20.25" hidden="1" customHeight="1">
      <c r="A232" s="7">
        <v>101052609</v>
      </c>
      <c r="B232" s="7" t="s">
        <v>255</v>
      </c>
      <c r="C232" s="8">
        <v>0</v>
      </c>
    </row>
    <row r="233" spans="1:3" ht="20.25" hidden="1" customHeight="1">
      <c r="A233" s="7">
        <v>1010527</v>
      </c>
      <c r="B233" s="9" t="s">
        <v>256</v>
      </c>
      <c r="C233" s="8">
        <v>0</v>
      </c>
    </row>
    <row r="234" spans="1:3" ht="20.25" hidden="1" customHeight="1">
      <c r="A234" s="7">
        <v>1010528</v>
      </c>
      <c r="B234" s="9" t="s">
        <v>257</v>
      </c>
      <c r="C234" s="8">
        <v>0</v>
      </c>
    </row>
    <row r="235" spans="1:3" ht="20.25" hidden="1" customHeight="1">
      <c r="A235" s="7">
        <v>1010529</v>
      </c>
      <c r="B235" s="9" t="s">
        <v>258</v>
      </c>
      <c r="C235" s="8">
        <v>0</v>
      </c>
    </row>
    <row r="236" spans="1:3" ht="20.25" hidden="1" customHeight="1">
      <c r="A236" s="7">
        <v>1010530</v>
      </c>
      <c r="B236" s="9" t="s">
        <v>259</v>
      </c>
      <c r="C236" s="8">
        <v>0</v>
      </c>
    </row>
    <row r="237" spans="1:3" ht="20.25" hidden="1" customHeight="1">
      <c r="A237" s="7">
        <v>1010531</v>
      </c>
      <c r="B237" s="9" t="s">
        <v>260</v>
      </c>
      <c r="C237" s="8">
        <v>0</v>
      </c>
    </row>
    <row r="238" spans="1:3" ht="20.25" hidden="1" customHeight="1">
      <c r="A238" s="7">
        <v>1010532</v>
      </c>
      <c r="B238" s="9" t="s">
        <v>261</v>
      </c>
      <c r="C238" s="8">
        <f>SUM(C239:C249)</f>
        <v>0</v>
      </c>
    </row>
    <row r="239" spans="1:3" ht="20.25" hidden="1" customHeight="1">
      <c r="A239" s="7">
        <v>101053201</v>
      </c>
      <c r="B239" s="7" t="s">
        <v>262</v>
      </c>
      <c r="C239" s="8">
        <v>0</v>
      </c>
    </row>
    <row r="240" spans="1:3" ht="20.25" hidden="1" customHeight="1">
      <c r="A240" s="7">
        <v>101053202</v>
      </c>
      <c r="B240" s="7" t="s">
        <v>263</v>
      </c>
      <c r="C240" s="8">
        <v>0</v>
      </c>
    </row>
    <row r="241" spans="1:3" ht="20.25" hidden="1" customHeight="1">
      <c r="A241" s="7">
        <v>101053203</v>
      </c>
      <c r="B241" s="7" t="s">
        <v>264</v>
      </c>
      <c r="C241" s="8">
        <v>0</v>
      </c>
    </row>
    <row r="242" spans="1:3" ht="20.25" hidden="1" customHeight="1">
      <c r="A242" s="7">
        <v>101053205</v>
      </c>
      <c r="B242" s="7" t="s">
        <v>265</v>
      </c>
      <c r="C242" s="8">
        <v>0</v>
      </c>
    </row>
    <row r="243" spans="1:3" ht="20.25" hidden="1" customHeight="1">
      <c r="A243" s="7">
        <v>101053206</v>
      </c>
      <c r="B243" s="7" t="s">
        <v>266</v>
      </c>
      <c r="C243" s="8">
        <v>0</v>
      </c>
    </row>
    <row r="244" spans="1:3" ht="20.25" hidden="1" customHeight="1">
      <c r="A244" s="7">
        <v>101053215</v>
      </c>
      <c r="B244" s="7" t="s">
        <v>267</v>
      </c>
      <c r="C244" s="8">
        <v>0</v>
      </c>
    </row>
    <row r="245" spans="1:3" ht="20.25" hidden="1" customHeight="1">
      <c r="A245" s="7">
        <v>101053216</v>
      </c>
      <c r="B245" s="7" t="s">
        <v>268</v>
      </c>
      <c r="C245" s="8">
        <v>0</v>
      </c>
    </row>
    <row r="246" spans="1:3" ht="20.25" hidden="1" customHeight="1">
      <c r="A246" s="7">
        <v>101053218</v>
      </c>
      <c r="B246" s="7" t="s">
        <v>269</v>
      </c>
      <c r="C246" s="8">
        <v>0</v>
      </c>
    </row>
    <row r="247" spans="1:3" ht="20.25" hidden="1" customHeight="1">
      <c r="A247" s="7">
        <v>101053219</v>
      </c>
      <c r="B247" s="7" t="s">
        <v>270</v>
      </c>
      <c r="C247" s="8">
        <v>0</v>
      </c>
    </row>
    <row r="248" spans="1:3" ht="20.25" hidden="1" customHeight="1">
      <c r="A248" s="7">
        <v>101053220</v>
      </c>
      <c r="B248" s="7" t="s">
        <v>271</v>
      </c>
      <c r="C248" s="8">
        <v>0</v>
      </c>
    </row>
    <row r="249" spans="1:3" ht="20.25" hidden="1" customHeight="1">
      <c r="A249" s="7">
        <v>101053299</v>
      </c>
      <c r="B249" s="7" t="s">
        <v>272</v>
      </c>
      <c r="C249" s="8">
        <v>0</v>
      </c>
    </row>
    <row r="250" spans="1:3" ht="20.25" hidden="1" customHeight="1">
      <c r="A250" s="7">
        <v>1010533</v>
      </c>
      <c r="B250" s="9" t="s">
        <v>273</v>
      </c>
      <c r="C250" s="8">
        <v>0</v>
      </c>
    </row>
    <row r="251" spans="1:3" ht="20.25" hidden="1" customHeight="1">
      <c r="A251" s="7">
        <v>1010534</v>
      </c>
      <c r="B251" s="9" t="s">
        <v>274</v>
      </c>
      <c r="C251" s="8">
        <v>0</v>
      </c>
    </row>
    <row r="252" spans="1:3" ht="20.25" hidden="1" customHeight="1">
      <c r="A252" s="7">
        <v>1010535</v>
      </c>
      <c r="B252" s="9" t="s">
        <v>275</v>
      </c>
      <c r="C252" s="8">
        <f>SUM(C253:C256)</f>
        <v>0</v>
      </c>
    </row>
    <row r="253" spans="1:3" ht="20.25" hidden="1" customHeight="1">
      <c r="A253" s="7">
        <v>101053501</v>
      </c>
      <c r="B253" s="7" t="s">
        <v>276</v>
      </c>
      <c r="C253" s="8">
        <v>0</v>
      </c>
    </row>
    <row r="254" spans="1:3" ht="20.25" hidden="1" customHeight="1">
      <c r="A254" s="7">
        <v>101053502</v>
      </c>
      <c r="B254" s="7" t="s">
        <v>277</v>
      </c>
      <c r="C254" s="8">
        <v>0</v>
      </c>
    </row>
    <row r="255" spans="1:3" ht="20.25" hidden="1" customHeight="1">
      <c r="A255" s="7">
        <v>101053503</v>
      </c>
      <c r="B255" s="7" t="s">
        <v>278</v>
      </c>
      <c r="C255" s="8">
        <v>0</v>
      </c>
    </row>
    <row r="256" spans="1:3" ht="20.25" hidden="1" customHeight="1">
      <c r="A256" s="7">
        <v>101053599</v>
      </c>
      <c r="B256" s="7" t="s">
        <v>279</v>
      </c>
      <c r="C256" s="8">
        <v>0</v>
      </c>
    </row>
    <row r="257" spans="1:3" ht="20.25" hidden="1" customHeight="1">
      <c r="A257" s="7">
        <v>1010536</v>
      </c>
      <c r="B257" s="9" t="s">
        <v>280</v>
      </c>
      <c r="C257" s="8">
        <f>SUM(C258:C261)</f>
        <v>0</v>
      </c>
    </row>
    <row r="258" spans="1:3" ht="20.25" hidden="1" customHeight="1">
      <c r="A258" s="7">
        <v>101053601</v>
      </c>
      <c r="B258" s="7" t="s">
        <v>281</v>
      </c>
      <c r="C258" s="8">
        <v>0</v>
      </c>
    </row>
    <row r="259" spans="1:3" ht="20.25" hidden="1" customHeight="1">
      <c r="A259" s="7">
        <v>101053602</v>
      </c>
      <c r="B259" s="7" t="s">
        <v>282</v>
      </c>
      <c r="C259" s="8">
        <v>0</v>
      </c>
    </row>
    <row r="260" spans="1:3" ht="20.25" hidden="1" customHeight="1">
      <c r="A260" s="7">
        <v>101053603</v>
      </c>
      <c r="B260" s="7" t="s">
        <v>283</v>
      </c>
      <c r="C260" s="8">
        <v>0</v>
      </c>
    </row>
    <row r="261" spans="1:3" ht="20.25" hidden="1" customHeight="1">
      <c r="A261" s="7">
        <v>101053699</v>
      </c>
      <c r="B261" s="7" t="s">
        <v>284</v>
      </c>
      <c r="C261" s="8">
        <v>0</v>
      </c>
    </row>
    <row r="262" spans="1:3" ht="20.25" hidden="1" customHeight="1">
      <c r="A262" s="7">
        <v>1010599</v>
      </c>
      <c r="B262" s="9" t="s">
        <v>285</v>
      </c>
      <c r="C262" s="8">
        <v>0</v>
      </c>
    </row>
    <row r="263" spans="1:3" ht="20.25" customHeight="1">
      <c r="A263" s="7">
        <v>10106</v>
      </c>
      <c r="B263" s="9" t="s">
        <v>286</v>
      </c>
      <c r="C263" s="8">
        <f>SUM(C264,C268:C270)</f>
        <v>653</v>
      </c>
    </row>
    <row r="264" spans="1:3" ht="20.25" customHeight="1">
      <c r="A264" s="7">
        <v>1010601</v>
      </c>
      <c r="B264" s="9" t="s">
        <v>287</v>
      </c>
      <c r="C264" s="8">
        <f>SUM(C265:C267)</f>
        <v>652</v>
      </c>
    </row>
    <row r="265" spans="1:3" ht="20.25" hidden="1" customHeight="1">
      <c r="A265" s="7">
        <v>101060101</v>
      </c>
      <c r="B265" s="7" t="s">
        <v>288</v>
      </c>
      <c r="C265" s="8">
        <v>0</v>
      </c>
    </row>
    <row r="266" spans="1:3" ht="20.25" hidden="1" customHeight="1">
      <c r="A266" s="7">
        <v>101060102</v>
      </c>
      <c r="B266" s="7" t="s">
        <v>289</v>
      </c>
      <c r="C266" s="8">
        <v>0</v>
      </c>
    </row>
    <row r="267" spans="1:3" ht="20.25" customHeight="1">
      <c r="A267" s="7">
        <v>101060109</v>
      </c>
      <c r="B267" s="7" t="s">
        <v>290</v>
      </c>
      <c r="C267" s="8">
        <v>652</v>
      </c>
    </row>
    <row r="268" spans="1:3" ht="20.25" hidden="1" customHeight="1">
      <c r="A268" s="7">
        <v>1010602</v>
      </c>
      <c r="B268" s="9" t="s">
        <v>291</v>
      </c>
      <c r="C268" s="8">
        <v>0</v>
      </c>
    </row>
    <row r="269" spans="1:3" ht="20.25" hidden="1" customHeight="1">
      <c r="A269" s="7">
        <v>1010603</v>
      </c>
      <c r="B269" s="9" t="s">
        <v>292</v>
      </c>
      <c r="C269" s="8">
        <v>0</v>
      </c>
    </row>
    <row r="270" spans="1:3" ht="20.25" customHeight="1">
      <c r="A270" s="7">
        <v>1010620</v>
      </c>
      <c r="B270" s="9" t="s">
        <v>293</v>
      </c>
      <c r="C270" s="8">
        <v>1</v>
      </c>
    </row>
    <row r="271" spans="1:3" ht="20.25" customHeight="1">
      <c r="A271" s="7">
        <v>10107</v>
      </c>
      <c r="B271" s="9" t="s">
        <v>294</v>
      </c>
      <c r="C271" s="8">
        <f>SUM(C272:C275)</f>
        <v>2937</v>
      </c>
    </row>
    <row r="272" spans="1:3" ht="20.25" hidden="1" customHeight="1">
      <c r="A272" s="7">
        <v>1010701</v>
      </c>
      <c r="B272" s="9" t="s">
        <v>295</v>
      </c>
      <c r="C272" s="8">
        <v>0</v>
      </c>
    </row>
    <row r="273" spans="1:3" ht="20.25" hidden="1" customHeight="1">
      <c r="A273" s="7">
        <v>1010702</v>
      </c>
      <c r="B273" s="9" t="s">
        <v>296</v>
      </c>
      <c r="C273" s="8">
        <v>0</v>
      </c>
    </row>
    <row r="274" spans="1:3" ht="20.25" customHeight="1">
      <c r="A274" s="7">
        <v>1010719</v>
      </c>
      <c r="B274" s="9" t="s">
        <v>297</v>
      </c>
      <c r="C274" s="8">
        <v>2936</v>
      </c>
    </row>
    <row r="275" spans="1:3" ht="20.25" customHeight="1">
      <c r="A275" s="7">
        <v>1010720</v>
      </c>
      <c r="B275" s="9" t="s">
        <v>298</v>
      </c>
      <c r="C275" s="8">
        <v>1</v>
      </c>
    </row>
    <row r="276" spans="1:3" ht="20.25" customHeight="1">
      <c r="A276" s="7">
        <v>10109</v>
      </c>
      <c r="B276" s="9" t="s">
        <v>299</v>
      </c>
      <c r="C276" s="8">
        <f>SUM(C277,C280:C289)</f>
        <v>5046</v>
      </c>
    </row>
    <row r="277" spans="1:3" ht="20.25" customHeight="1">
      <c r="A277" s="7">
        <v>1010901</v>
      </c>
      <c r="B277" s="9" t="s">
        <v>300</v>
      </c>
      <c r="C277" s="8">
        <f>SUM(C278:C279)</f>
        <v>34</v>
      </c>
    </row>
    <row r="278" spans="1:3" ht="20.25" hidden="1" customHeight="1">
      <c r="A278" s="7">
        <v>101090101</v>
      </c>
      <c r="B278" s="7" t="s">
        <v>301</v>
      </c>
      <c r="C278" s="8">
        <v>0</v>
      </c>
    </row>
    <row r="279" spans="1:3" ht="20.25" customHeight="1">
      <c r="A279" s="7">
        <v>101090109</v>
      </c>
      <c r="B279" s="7" t="s">
        <v>302</v>
      </c>
      <c r="C279" s="8">
        <v>34</v>
      </c>
    </row>
    <row r="280" spans="1:3" ht="20.25" customHeight="1">
      <c r="A280" s="7">
        <v>1010902</v>
      </c>
      <c r="B280" s="9" t="s">
        <v>303</v>
      </c>
      <c r="C280" s="8">
        <v>114</v>
      </c>
    </row>
    <row r="281" spans="1:3" ht="20.25" customHeight="1">
      <c r="A281" s="7">
        <v>1010903</v>
      </c>
      <c r="B281" s="9" t="s">
        <v>304</v>
      </c>
      <c r="C281" s="8">
        <v>3964</v>
      </c>
    </row>
    <row r="282" spans="1:3" ht="20.25" hidden="1" customHeight="1">
      <c r="A282" s="7">
        <v>1010904</v>
      </c>
      <c r="B282" s="9" t="s">
        <v>305</v>
      </c>
      <c r="C282" s="8">
        <v>0</v>
      </c>
    </row>
    <row r="283" spans="1:3" ht="20.25" customHeight="1">
      <c r="A283" s="7">
        <v>1010905</v>
      </c>
      <c r="B283" s="9" t="s">
        <v>306</v>
      </c>
      <c r="C283" s="8">
        <v>184</v>
      </c>
    </row>
    <row r="284" spans="1:3" ht="20.25" customHeight="1">
      <c r="A284" s="7">
        <v>1010906</v>
      </c>
      <c r="B284" s="9" t="s">
        <v>307</v>
      </c>
      <c r="C284" s="8">
        <v>609</v>
      </c>
    </row>
    <row r="285" spans="1:3" ht="20.25" hidden="1" customHeight="1">
      <c r="A285" s="7">
        <v>1010918</v>
      </c>
      <c r="B285" s="9" t="s">
        <v>308</v>
      </c>
      <c r="C285" s="8">
        <v>0</v>
      </c>
    </row>
    <row r="286" spans="1:3" ht="20.25" customHeight="1">
      <c r="A286" s="7">
        <v>1010919</v>
      </c>
      <c r="B286" s="9" t="s">
        <v>309</v>
      </c>
      <c r="C286" s="8">
        <v>132</v>
      </c>
    </row>
    <row r="287" spans="1:3" ht="20.25" customHeight="1">
      <c r="A287" s="7">
        <v>1010920</v>
      </c>
      <c r="B287" s="9" t="s">
        <v>310</v>
      </c>
      <c r="C287" s="8">
        <v>9</v>
      </c>
    </row>
    <row r="288" spans="1:3" ht="20.25" hidden="1" customHeight="1">
      <c r="A288" s="7">
        <v>1010921</v>
      </c>
      <c r="B288" s="9" t="s">
        <v>311</v>
      </c>
      <c r="C288" s="8">
        <v>0</v>
      </c>
    </row>
    <row r="289" spans="1:3" ht="20.25" hidden="1" customHeight="1">
      <c r="A289" s="7">
        <v>1010922</v>
      </c>
      <c r="B289" s="9" t="s">
        <v>312</v>
      </c>
      <c r="C289" s="8">
        <v>0</v>
      </c>
    </row>
    <row r="290" spans="1:3" ht="20.25" customHeight="1">
      <c r="A290" s="7">
        <v>10110</v>
      </c>
      <c r="B290" s="9" t="s">
        <v>313</v>
      </c>
      <c r="C290" s="8">
        <f>SUM(C291:C298)</f>
        <v>911</v>
      </c>
    </row>
    <row r="291" spans="1:3" ht="20.25" customHeight="1">
      <c r="A291" s="7">
        <v>1011001</v>
      </c>
      <c r="B291" s="9" t="s">
        <v>314</v>
      </c>
      <c r="C291" s="8">
        <v>12</v>
      </c>
    </row>
    <row r="292" spans="1:3" ht="20.25" customHeight="1">
      <c r="A292" s="7">
        <v>1011002</v>
      </c>
      <c r="B292" s="9" t="s">
        <v>315</v>
      </c>
      <c r="C292" s="8">
        <v>134</v>
      </c>
    </row>
    <row r="293" spans="1:3" ht="20.25" customHeight="1">
      <c r="A293" s="7">
        <v>1011003</v>
      </c>
      <c r="B293" s="9" t="s">
        <v>316</v>
      </c>
      <c r="C293" s="8">
        <v>582</v>
      </c>
    </row>
    <row r="294" spans="1:3" ht="20.25" hidden="1" customHeight="1">
      <c r="A294" s="7">
        <v>1011004</v>
      </c>
      <c r="B294" s="9" t="s">
        <v>317</v>
      </c>
      <c r="C294" s="8">
        <v>0</v>
      </c>
    </row>
    <row r="295" spans="1:3" ht="20.25" customHeight="1">
      <c r="A295" s="7">
        <v>1011005</v>
      </c>
      <c r="B295" s="9" t="s">
        <v>318</v>
      </c>
      <c r="C295" s="8">
        <v>67</v>
      </c>
    </row>
    <row r="296" spans="1:3" ht="20.25" customHeight="1">
      <c r="A296" s="7">
        <v>1011006</v>
      </c>
      <c r="B296" s="9" t="s">
        <v>319</v>
      </c>
      <c r="C296" s="8">
        <v>55</v>
      </c>
    </row>
    <row r="297" spans="1:3" ht="20.25" customHeight="1">
      <c r="A297" s="7">
        <v>1011019</v>
      </c>
      <c r="B297" s="9" t="s">
        <v>320</v>
      </c>
      <c r="C297" s="8">
        <v>56</v>
      </c>
    </row>
    <row r="298" spans="1:3" ht="20.25" customHeight="1">
      <c r="A298" s="7">
        <v>1011020</v>
      </c>
      <c r="B298" s="9" t="s">
        <v>321</v>
      </c>
      <c r="C298" s="8">
        <v>5</v>
      </c>
    </row>
    <row r="299" spans="1:3" ht="20.25" customHeight="1">
      <c r="A299" s="7">
        <v>10111</v>
      </c>
      <c r="B299" s="9" t="s">
        <v>322</v>
      </c>
      <c r="C299" s="8">
        <f>SUM(C300,C303:C304)</f>
        <v>1582</v>
      </c>
    </row>
    <row r="300" spans="1:3" ht="20.25" hidden="1" customHeight="1">
      <c r="A300" s="7">
        <v>1011101</v>
      </c>
      <c r="B300" s="9" t="s">
        <v>323</v>
      </c>
      <c r="C300" s="8">
        <f>SUM(C301:C302)</f>
        <v>0</v>
      </c>
    </row>
    <row r="301" spans="1:3" ht="20.25" hidden="1" customHeight="1">
      <c r="A301" s="7">
        <v>101110101</v>
      </c>
      <c r="B301" s="7" t="s">
        <v>324</v>
      </c>
      <c r="C301" s="8">
        <v>0</v>
      </c>
    </row>
    <row r="302" spans="1:3" ht="20.25" hidden="1" customHeight="1">
      <c r="A302" s="7">
        <v>101110109</v>
      </c>
      <c r="B302" s="7" t="s">
        <v>325</v>
      </c>
      <c r="C302" s="8">
        <v>0</v>
      </c>
    </row>
    <row r="303" spans="1:3" ht="20.25" customHeight="1">
      <c r="A303" s="7">
        <v>1011119</v>
      </c>
      <c r="B303" s="9" t="s">
        <v>326</v>
      </c>
      <c r="C303" s="8">
        <v>1576</v>
      </c>
    </row>
    <row r="304" spans="1:3" ht="20.25" customHeight="1">
      <c r="A304" s="7">
        <v>1011120</v>
      </c>
      <c r="B304" s="9" t="s">
        <v>327</v>
      </c>
      <c r="C304" s="8">
        <v>6</v>
      </c>
    </row>
    <row r="305" spans="1:3" ht="20.25" customHeight="1">
      <c r="A305" s="7">
        <v>10112</v>
      </c>
      <c r="B305" s="9" t="s">
        <v>328</v>
      </c>
      <c r="C305" s="8">
        <f>SUM(C306:C313)</f>
        <v>5774</v>
      </c>
    </row>
    <row r="306" spans="1:3" ht="20.25" customHeight="1">
      <c r="A306" s="7">
        <v>1011201</v>
      </c>
      <c r="B306" s="9" t="s">
        <v>329</v>
      </c>
      <c r="C306" s="8">
        <v>36</v>
      </c>
    </row>
    <row r="307" spans="1:3" ht="20.25" customHeight="1">
      <c r="A307" s="7">
        <v>1011202</v>
      </c>
      <c r="B307" s="9" t="s">
        <v>330</v>
      </c>
      <c r="C307" s="8">
        <v>74</v>
      </c>
    </row>
    <row r="308" spans="1:3" ht="20.25" customHeight="1">
      <c r="A308" s="7">
        <v>1011203</v>
      </c>
      <c r="B308" s="9" t="s">
        <v>331</v>
      </c>
      <c r="C308" s="8">
        <v>4068</v>
      </c>
    </row>
    <row r="309" spans="1:3" ht="20.25" hidden="1" customHeight="1">
      <c r="A309" s="7">
        <v>1011204</v>
      </c>
      <c r="B309" s="9" t="s">
        <v>332</v>
      </c>
      <c r="C309" s="8">
        <v>0</v>
      </c>
    </row>
    <row r="310" spans="1:3" ht="20.25" customHeight="1">
      <c r="A310" s="7">
        <v>1011205</v>
      </c>
      <c r="B310" s="9" t="s">
        <v>333</v>
      </c>
      <c r="C310" s="8">
        <v>429</v>
      </c>
    </row>
    <row r="311" spans="1:3" ht="20.25" customHeight="1">
      <c r="A311" s="7">
        <v>1011206</v>
      </c>
      <c r="B311" s="9" t="s">
        <v>334</v>
      </c>
      <c r="C311" s="8">
        <v>198</v>
      </c>
    </row>
    <row r="312" spans="1:3" ht="20.25" customHeight="1">
      <c r="A312" s="7">
        <v>1011219</v>
      </c>
      <c r="B312" s="9" t="s">
        <v>335</v>
      </c>
      <c r="C312" s="8">
        <v>111</v>
      </c>
    </row>
    <row r="313" spans="1:3" ht="20.25" customHeight="1">
      <c r="A313" s="7">
        <v>1011220</v>
      </c>
      <c r="B313" s="9" t="s">
        <v>336</v>
      </c>
      <c r="C313" s="8">
        <v>858</v>
      </c>
    </row>
    <row r="314" spans="1:3" ht="20.25" customHeight="1">
      <c r="A314" s="7">
        <v>10113</v>
      </c>
      <c r="B314" s="9" t="s">
        <v>337</v>
      </c>
      <c r="C314" s="8">
        <f>SUM(C315:C322)</f>
        <v>4195</v>
      </c>
    </row>
    <row r="315" spans="1:3" ht="20.25" hidden="1" customHeight="1">
      <c r="A315" s="7">
        <v>1011301</v>
      </c>
      <c r="B315" s="9" t="s">
        <v>338</v>
      </c>
      <c r="C315" s="8">
        <v>0</v>
      </c>
    </row>
    <row r="316" spans="1:3" ht="20.25" hidden="1" customHeight="1">
      <c r="A316" s="7">
        <v>1011302</v>
      </c>
      <c r="B316" s="9" t="s">
        <v>339</v>
      </c>
      <c r="C316" s="8">
        <v>0</v>
      </c>
    </row>
    <row r="317" spans="1:3" ht="20.25" customHeight="1">
      <c r="A317" s="7">
        <v>1011303</v>
      </c>
      <c r="B317" s="9" t="s">
        <v>340</v>
      </c>
      <c r="C317" s="8">
        <v>3512</v>
      </c>
    </row>
    <row r="318" spans="1:3" ht="20.25" hidden="1" customHeight="1">
      <c r="A318" s="7">
        <v>1011304</v>
      </c>
      <c r="B318" s="9" t="s">
        <v>341</v>
      </c>
      <c r="C318" s="8">
        <v>0</v>
      </c>
    </row>
    <row r="319" spans="1:3" ht="20.25" hidden="1" customHeight="1">
      <c r="A319" s="7">
        <v>1011305</v>
      </c>
      <c r="B319" s="9" t="s">
        <v>342</v>
      </c>
      <c r="C319" s="8">
        <v>0</v>
      </c>
    </row>
    <row r="320" spans="1:3" ht="20.25" customHeight="1">
      <c r="A320" s="7">
        <v>1011306</v>
      </c>
      <c r="B320" s="9" t="s">
        <v>343</v>
      </c>
      <c r="C320" s="8">
        <v>669</v>
      </c>
    </row>
    <row r="321" spans="1:3" ht="20.25" hidden="1" customHeight="1">
      <c r="A321" s="7">
        <v>1011319</v>
      </c>
      <c r="B321" s="9" t="s">
        <v>344</v>
      </c>
      <c r="C321" s="8">
        <v>0</v>
      </c>
    </row>
    <row r="322" spans="1:3" ht="20.25" customHeight="1">
      <c r="A322" s="7">
        <v>1011320</v>
      </c>
      <c r="B322" s="9" t="s">
        <v>345</v>
      </c>
      <c r="C322" s="8">
        <v>14</v>
      </c>
    </row>
    <row r="323" spans="1:3" ht="20.25" customHeight="1">
      <c r="A323" s="7">
        <v>10114</v>
      </c>
      <c r="B323" s="9" t="s">
        <v>346</v>
      </c>
      <c r="C323" s="8">
        <f>SUM(C324:C325)</f>
        <v>785</v>
      </c>
    </row>
    <row r="324" spans="1:3" ht="20.25" customHeight="1">
      <c r="A324" s="7">
        <v>1011401</v>
      </c>
      <c r="B324" s="9" t="s">
        <v>347</v>
      </c>
      <c r="C324" s="8">
        <v>785</v>
      </c>
    </row>
    <row r="325" spans="1:3" ht="20.25" hidden="1" customHeight="1">
      <c r="A325" s="7">
        <v>1011420</v>
      </c>
      <c r="B325" s="9" t="s">
        <v>348</v>
      </c>
      <c r="C325" s="8">
        <v>0</v>
      </c>
    </row>
    <row r="326" spans="1:3" ht="20.25" hidden="1" customHeight="1">
      <c r="A326" s="7">
        <v>10115</v>
      </c>
      <c r="B326" s="9" t="s">
        <v>349</v>
      </c>
      <c r="C326" s="8">
        <f>SUM(C327:C328)</f>
        <v>0</v>
      </c>
    </row>
    <row r="327" spans="1:3" ht="20.25" hidden="1" customHeight="1">
      <c r="A327" s="7">
        <v>1011501</v>
      </c>
      <c r="B327" s="9" t="s">
        <v>350</v>
      </c>
      <c r="C327" s="8">
        <v>0</v>
      </c>
    </row>
    <row r="328" spans="1:3" ht="20.25" hidden="1" customHeight="1">
      <c r="A328" s="7">
        <v>1011520</v>
      </c>
      <c r="B328" s="9" t="s">
        <v>351</v>
      </c>
      <c r="C328" s="8">
        <v>0</v>
      </c>
    </row>
    <row r="329" spans="1:3" ht="20.25" hidden="1" customHeight="1">
      <c r="A329" s="7">
        <v>10116</v>
      </c>
      <c r="B329" s="9" t="s">
        <v>352</v>
      </c>
      <c r="C329" s="8">
        <f>SUM(C330:C331)</f>
        <v>0</v>
      </c>
    </row>
    <row r="330" spans="1:3" ht="20.25" hidden="1" customHeight="1">
      <c r="A330" s="7">
        <v>1011601</v>
      </c>
      <c r="B330" s="9" t="s">
        <v>353</v>
      </c>
      <c r="C330" s="8">
        <v>0</v>
      </c>
    </row>
    <row r="331" spans="1:3" ht="20.25" hidden="1" customHeight="1">
      <c r="A331" s="7">
        <v>1011620</v>
      </c>
      <c r="B331" s="9" t="s">
        <v>354</v>
      </c>
      <c r="C331" s="8">
        <v>0</v>
      </c>
    </row>
    <row r="332" spans="1:3" ht="20.25" hidden="1" customHeight="1">
      <c r="A332" s="7">
        <v>10117</v>
      </c>
      <c r="B332" s="9" t="s">
        <v>355</v>
      </c>
      <c r="C332" s="8">
        <f>SUM(C333,C337,C341:C342)</f>
        <v>0</v>
      </c>
    </row>
    <row r="333" spans="1:3" ht="20.25" hidden="1" customHeight="1">
      <c r="A333" s="7">
        <v>1011701</v>
      </c>
      <c r="B333" s="9" t="s">
        <v>356</v>
      </c>
      <c r="C333" s="8">
        <f>SUM(C334:C336)</f>
        <v>0</v>
      </c>
    </row>
    <row r="334" spans="1:3" ht="20.25" hidden="1" customHeight="1">
      <c r="A334" s="7">
        <v>101170101</v>
      </c>
      <c r="B334" s="7" t="s">
        <v>357</v>
      </c>
      <c r="C334" s="8">
        <v>0</v>
      </c>
    </row>
    <row r="335" spans="1:3" ht="20.25" hidden="1" customHeight="1">
      <c r="A335" s="7">
        <v>101170102</v>
      </c>
      <c r="B335" s="7" t="s">
        <v>358</v>
      </c>
      <c r="C335" s="8">
        <v>0</v>
      </c>
    </row>
    <row r="336" spans="1:3" ht="20.25" hidden="1" customHeight="1">
      <c r="A336" s="7">
        <v>101170103</v>
      </c>
      <c r="B336" s="7" t="s">
        <v>359</v>
      </c>
      <c r="C336" s="8">
        <v>0</v>
      </c>
    </row>
    <row r="337" spans="1:3" ht="20.25" hidden="1" customHeight="1">
      <c r="A337" s="7">
        <v>1011703</v>
      </c>
      <c r="B337" s="9" t="s">
        <v>360</v>
      </c>
      <c r="C337" s="8">
        <f>SUM(C338:C340)</f>
        <v>0</v>
      </c>
    </row>
    <row r="338" spans="1:3" ht="20.25" hidden="1" customHeight="1">
      <c r="A338" s="7">
        <v>101170301</v>
      </c>
      <c r="B338" s="7" t="s">
        <v>361</v>
      </c>
      <c r="C338" s="8">
        <v>0</v>
      </c>
    </row>
    <row r="339" spans="1:3" ht="20.25" hidden="1" customHeight="1">
      <c r="A339" s="7">
        <v>101170302</v>
      </c>
      <c r="B339" s="7" t="s">
        <v>362</v>
      </c>
      <c r="C339" s="8">
        <v>0</v>
      </c>
    </row>
    <row r="340" spans="1:3" ht="20.25" hidden="1" customHeight="1">
      <c r="A340" s="7">
        <v>101170303</v>
      </c>
      <c r="B340" s="7" t="s">
        <v>363</v>
      </c>
      <c r="C340" s="8">
        <v>0</v>
      </c>
    </row>
    <row r="341" spans="1:3" ht="20.25" hidden="1" customHeight="1">
      <c r="A341" s="7">
        <v>1011720</v>
      </c>
      <c r="B341" s="9" t="s">
        <v>364</v>
      </c>
      <c r="C341" s="8">
        <v>0</v>
      </c>
    </row>
    <row r="342" spans="1:3" ht="20.25" hidden="1" customHeight="1">
      <c r="A342" s="7">
        <v>1011721</v>
      </c>
      <c r="B342" s="9" t="s">
        <v>365</v>
      </c>
      <c r="C342" s="8">
        <v>0</v>
      </c>
    </row>
    <row r="343" spans="1:3" ht="20.25" customHeight="1">
      <c r="A343" s="7">
        <v>10118</v>
      </c>
      <c r="B343" s="9" t="s">
        <v>366</v>
      </c>
      <c r="C343" s="8">
        <f>SUM(C344:C346)</f>
        <v>815</v>
      </c>
    </row>
    <row r="344" spans="1:3" ht="20.25" customHeight="1">
      <c r="A344" s="7">
        <v>1011801</v>
      </c>
      <c r="B344" s="9" t="s">
        <v>367</v>
      </c>
      <c r="C344" s="8">
        <v>815</v>
      </c>
    </row>
    <row r="345" spans="1:3" ht="20.25" hidden="1" customHeight="1">
      <c r="A345" s="7">
        <v>1011802</v>
      </c>
      <c r="B345" s="9" t="s">
        <v>368</v>
      </c>
      <c r="C345" s="8">
        <v>0</v>
      </c>
    </row>
    <row r="346" spans="1:3" ht="20.25" hidden="1" customHeight="1">
      <c r="A346" s="7">
        <v>1011820</v>
      </c>
      <c r="B346" s="9" t="s">
        <v>369</v>
      </c>
      <c r="C346" s="8">
        <v>0</v>
      </c>
    </row>
    <row r="347" spans="1:3" ht="20.25" hidden="1" customHeight="1">
      <c r="A347" s="7">
        <v>10119</v>
      </c>
      <c r="B347" s="9" t="s">
        <v>370</v>
      </c>
      <c r="C347" s="8">
        <f>SUM(C348:C349)</f>
        <v>0</v>
      </c>
    </row>
    <row r="348" spans="1:3" ht="20.25" hidden="1" customHeight="1">
      <c r="A348" s="7">
        <v>1011901</v>
      </c>
      <c r="B348" s="9" t="s">
        <v>371</v>
      </c>
      <c r="C348" s="8">
        <v>0</v>
      </c>
    </row>
    <row r="349" spans="1:3" ht="20.25" hidden="1" customHeight="1">
      <c r="A349" s="7">
        <v>1011920</v>
      </c>
      <c r="B349" s="9" t="s">
        <v>372</v>
      </c>
      <c r="C349" s="8">
        <v>0</v>
      </c>
    </row>
    <row r="350" spans="1:3" ht="20.25" hidden="1" customHeight="1">
      <c r="A350" s="7">
        <v>10120</v>
      </c>
      <c r="B350" s="9" t="s">
        <v>373</v>
      </c>
      <c r="C350" s="8">
        <f>SUM(C351:C352)</f>
        <v>0</v>
      </c>
    </row>
    <row r="351" spans="1:3" ht="20.25" hidden="1" customHeight="1">
      <c r="A351" s="7">
        <v>1012001</v>
      </c>
      <c r="B351" s="9" t="s">
        <v>374</v>
      </c>
      <c r="C351" s="8">
        <v>0</v>
      </c>
    </row>
    <row r="352" spans="1:3" ht="20.25" hidden="1" customHeight="1">
      <c r="A352" s="7">
        <v>1012020</v>
      </c>
      <c r="B352" s="9" t="s">
        <v>375</v>
      </c>
      <c r="C352" s="8">
        <v>0</v>
      </c>
    </row>
    <row r="353" spans="1:3" ht="20.25" hidden="1" customHeight="1">
      <c r="A353" s="7">
        <v>10121</v>
      </c>
      <c r="B353" s="9" t="s">
        <v>376</v>
      </c>
      <c r="C353" s="8">
        <f>C354+C355</f>
        <v>0</v>
      </c>
    </row>
    <row r="354" spans="1:3" ht="20.25" hidden="1" customHeight="1">
      <c r="A354" s="7">
        <v>1012101</v>
      </c>
      <c r="B354" s="9" t="s">
        <v>377</v>
      </c>
      <c r="C354" s="8">
        <v>0</v>
      </c>
    </row>
    <row r="355" spans="1:3" ht="20.25" hidden="1" customHeight="1">
      <c r="A355" s="7">
        <v>1012120</v>
      </c>
      <c r="B355" s="9" t="s">
        <v>378</v>
      </c>
      <c r="C355" s="8">
        <v>0</v>
      </c>
    </row>
    <row r="356" spans="1:3" ht="20.25" hidden="1" customHeight="1">
      <c r="A356" s="7">
        <v>10199</v>
      </c>
      <c r="B356" s="9" t="s">
        <v>379</v>
      </c>
      <c r="C356" s="8">
        <v>0</v>
      </c>
    </row>
    <row r="357" spans="1:3" ht="20.25" customHeight="1">
      <c r="A357" s="7">
        <v>103</v>
      </c>
      <c r="B357" s="9" t="s">
        <v>380</v>
      </c>
      <c r="C357" s="8">
        <f>SUM(C358,C380,C595,C626,C645,C694,C697,C703)</f>
        <v>14787</v>
      </c>
    </row>
    <row r="358" spans="1:3" ht="20.25" customHeight="1">
      <c r="A358" s="7">
        <v>10302</v>
      </c>
      <c r="B358" s="9" t="s">
        <v>381</v>
      </c>
      <c r="C358" s="8">
        <f>SUM(C359,C366:C377)</f>
        <v>2799</v>
      </c>
    </row>
    <row r="359" spans="1:3" ht="20.25" customHeight="1">
      <c r="A359" s="7">
        <v>1030203</v>
      </c>
      <c r="B359" s="9" t="s">
        <v>382</v>
      </c>
      <c r="C359" s="8">
        <f>SUM(C360:C365)</f>
        <v>2153</v>
      </c>
    </row>
    <row r="360" spans="1:3" ht="20.25" customHeight="1">
      <c r="A360" s="7">
        <v>103020301</v>
      </c>
      <c r="B360" s="7" t="s">
        <v>383</v>
      </c>
      <c r="C360" s="8">
        <v>2153</v>
      </c>
    </row>
    <row r="361" spans="1:3" ht="20.25" hidden="1" customHeight="1">
      <c r="A361" s="7">
        <v>103020302</v>
      </c>
      <c r="B361" s="7" t="s">
        <v>384</v>
      </c>
      <c r="C361" s="8">
        <v>0</v>
      </c>
    </row>
    <row r="362" spans="1:3" ht="20.25" hidden="1" customHeight="1">
      <c r="A362" s="7">
        <v>103020303</v>
      </c>
      <c r="B362" s="7" t="s">
        <v>385</v>
      </c>
      <c r="C362" s="8">
        <v>0</v>
      </c>
    </row>
    <row r="363" spans="1:3" ht="20.25" hidden="1" customHeight="1">
      <c r="A363" s="7">
        <v>103020304</v>
      </c>
      <c r="B363" s="7" t="s">
        <v>386</v>
      </c>
      <c r="C363" s="8">
        <v>0</v>
      </c>
    </row>
    <row r="364" spans="1:3" ht="20.25" hidden="1" customHeight="1">
      <c r="A364" s="7">
        <v>103020305</v>
      </c>
      <c r="B364" s="7" t="s">
        <v>387</v>
      </c>
      <c r="C364" s="8">
        <v>0</v>
      </c>
    </row>
    <row r="365" spans="1:3" ht="20.25" hidden="1" customHeight="1">
      <c r="A365" s="7">
        <v>103020399</v>
      </c>
      <c r="B365" s="7" t="s">
        <v>388</v>
      </c>
      <c r="C365" s="8">
        <v>0</v>
      </c>
    </row>
    <row r="366" spans="1:3" ht="20.25" hidden="1" customHeight="1">
      <c r="A366" s="7">
        <v>1030205</v>
      </c>
      <c r="B366" s="9" t="s">
        <v>389</v>
      </c>
      <c r="C366" s="8">
        <v>0</v>
      </c>
    </row>
    <row r="367" spans="1:3" ht="20.25" hidden="1" customHeight="1">
      <c r="A367" s="7">
        <v>1030210</v>
      </c>
      <c r="B367" s="9" t="s">
        <v>390</v>
      </c>
      <c r="C367" s="8">
        <v>0</v>
      </c>
    </row>
    <row r="368" spans="1:3" ht="20.25" hidden="1" customHeight="1">
      <c r="A368" s="7">
        <v>1030212</v>
      </c>
      <c r="B368" s="9" t="s">
        <v>391</v>
      </c>
      <c r="C368" s="8">
        <v>0</v>
      </c>
    </row>
    <row r="369" spans="1:3" ht="20.25" customHeight="1">
      <c r="A369" s="7">
        <v>1030216</v>
      </c>
      <c r="B369" s="9" t="s">
        <v>392</v>
      </c>
      <c r="C369" s="8">
        <v>359</v>
      </c>
    </row>
    <row r="370" spans="1:3" ht="20.25" customHeight="1">
      <c r="A370" s="7">
        <v>1030217</v>
      </c>
      <c r="B370" s="9" t="s">
        <v>393</v>
      </c>
      <c r="C370" s="8">
        <v>11</v>
      </c>
    </row>
    <row r="371" spans="1:3" ht="20.25" customHeight="1">
      <c r="A371" s="7">
        <v>1030218</v>
      </c>
      <c r="B371" s="9" t="s">
        <v>394</v>
      </c>
      <c r="C371" s="8">
        <v>276</v>
      </c>
    </row>
    <row r="372" spans="1:3" ht="20.25" hidden="1" customHeight="1">
      <c r="A372" s="7">
        <v>1030219</v>
      </c>
      <c r="B372" s="9" t="s">
        <v>395</v>
      </c>
      <c r="C372" s="8">
        <v>0</v>
      </c>
    </row>
    <row r="373" spans="1:3" ht="20.25" hidden="1" customHeight="1">
      <c r="A373" s="7">
        <v>1030220</v>
      </c>
      <c r="B373" s="9" t="s">
        <v>396</v>
      </c>
      <c r="C373" s="8">
        <v>0</v>
      </c>
    </row>
    <row r="374" spans="1:3" ht="20.25" hidden="1" customHeight="1">
      <c r="A374" s="7">
        <v>1030222</v>
      </c>
      <c r="B374" s="9" t="s">
        <v>397</v>
      </c>
      <c r="C374" s="8">
        <v>0</v>
      </c>
    </row>
    <row r="375" spans="1:3" ht="20.25" hidden="1" customHeight="1">
      <c r="A375" s="7">
        <v>1030223</v>
      </c>
      <c r="B375" s="9" t="s">
        <v>398</v>
      </c>
      <c r="C375" s="8">
        <v>0</v>
      </c>
    </row>
    <row r="376" spans="1:3" ht="20.25" hidden="1" customHeight="1">
      <c r="A376" s="7">
        <v>1030224</v>
      </c>
      <c r="B376" s="9" t="s">
        <v>399</v>
      </c>
      <c r="C376" s="8">
        <v>0</v>
      </c>
    </row>
    <row r="377" spans="1:3" ht="20.25" hidden="1" customHeight="1">
      <c r="A377" s="7">
        <v>1030299</v>
      </c>
      <c r="B377" s="9" t="s">
        <v>400</v>
      </c>
      <c r="C377" s="8">
        <f>C378+C379</f>
        <v>0</v>
      </c>
    </row>
    <row r="378" spans="1:3" ht="20.25" hidden="1" customHeight="1">
      <c r="A378" s="7">
        <v>103029901</v>
      </c>
      <c r="B378" s="7" t="s">
        <v>401</v>
      </c>
      <c r="C378" s="8">
        <v>0</v>
      </c>
    </row>
    <row r="379" spans="1:3" ht="20.25" hidden="1" customHeight="1">
      <c r="A379" s="7">
        <v>103029999</v>
      </c>
      <c r="B379" s="7" t="s">
        <v>402</v>
      </c>
      <c r="C379" s="8">
        <v>0</v>
      </c>
    </row>
    <row r="380" spans="1:3" ht="20.25" customHeight="1">
      <c r="A380" s="7">
        <v>10304</v>
      </c>
      <c r="B380" s="9" t="s">
        <v>403</v>
      </c>
      <c r="C380" s="8">
        <f>C381+C398+C402+C405+C410+C412+C415+C417+C419+C422+C425+C428+C430+C441+C444+C446+C448+C450+C452+C454+C457+C462+C464+C469+C471+C475+C477+C480+C486+C492+C498+C501+C504+C507+C509+C512+C519+C524+C532+C534+C538+C547+C551+C555+C559+C564+C568+C572+C574+C577+C579+C581+C585+C588+C590+C593</f>
        <v>1652</v>
      </c>
    </row>
    <row r="381" spans="1:3" ht="20.25" hidden="1" customHeight="1">
      <c r="A381" s="7">
        <v>1030401</v>
      </c>
      <c r="B381" s="9" t="s">
        <v>404</v>
      </c>
      <c r="C381" s="8">
        <f>SUM(C382:C397)</f>
        <v>0</v>
      </c>
    </row>
    <row r="382" spans="1:3" ht="20.25" hidden="1" customHeight="1">
      <c r="A382" s="7">
        <v>103040101</v>
      </c>
      <c r="B382" s="7" t="s">
        <v>405</v>
      </c>
      <c r="C382" s="8">
        <v>0</v>
      </c>
    </row>
    <row r="383" spans="1:3" ht="20.25" hidden="1" customHeight="1">
      <c r="A383" s="7">
        <v>103040102</v>
      </c>
      <c r="B383" s="7" t="s">
        <v>406</v>
      </c>
      <c r="C383" s="8">
        <v>0</v>
      </c>
    </row>
    <row r="384" spans="1:3" ht="20.25" hidden="1" customHeight="1">
      <c r="A384" s="7">
        <v>103040103</v>
      </c>
      <c r="B384" s="7" t="s">
        <v>407</v>
      </c>
      <c r="C384" s="8">
        <v>0</v>
      </c>
    </row>
    <row r="385" spans="1:3" ht="20.25" hidden="1" customHeight="1">
      <c r="A385" s="7">
        <v>103040104</v>
      </c>
      <c r="B385" s="7" t="s">
        <v>408</v>
      </c>
      <c r="C385" s="8">
        <v>0</v>
      </c>
    </row>
    <row r="386" spans="1:3" ht="20.25" hidden="1" customHeight="1">
      <c r="A386" s="7">
        <v>103040109</v>
      </c>
      <c r="B386" s="7" t="s">
        <v>409</v>
      </c>
      <c r="C386" s="8">
        <v>0</v>
      </c>
    </row>
    <row r="387" spans="1:3" ht="20.25" hidden="1" customHeight="1">
      <c r="A387" s="7">
        <v>103040110</v>
      </c>
      <c r="B387" s="7" t="s">
        <v>410</v>
      </c>
      <c r="C387" s="8">
        <v>0</v>
      </c>
    </row>
    <row r="388" spans="1:3" ht="20.25" hidden="1" customHeight="1">
      <c r="A388" s="7">
        <v>103040111</v>
      </c>
      <c r="B388" s="7" t="s">
        <v>411</v>
      </c>
      <c r="C388" s="8">
        <v>0</v>
      </c>
    </row>
    <row r="389" spans="1:3" ht="20.25" hidden="1" customHeight="1">
      <c r="A389" s="7">
        <v>103040112</v>
      </c>
      <c r="B389" s="7" t="s">
        <v>412</v>
      </c>
      <c r="C389" s="8">
        <v>0</v>
      </c>
    </row>
    <row r="390" spans="1:3" ht="20.25" hidden="1" customHeight="1">
      <c r="A390" s="7">
        <v>103040113</v>
      </c>
      <c r="B390" s="7" t="s">
        <v>413</v>
      </c>
      <c r="C390" s="8">
        <v>0</v>
      </c>
    </row>
    <row r="391" spans="1:3" ht="20.25" hidden="1" customHeight="1">
      <c r="A391" s="7">
        <v>103040116</v>
      </c>
      <c r="B391" s="7" t="s">
        <v>414</v>
      </c>
      <c r="C391" s="8">
        <v>0</v>
      </c>
    </row>
    <row r="392" spans="1:3" ht="20.25" hidden="1" customHeight="1">
      <c r="A392" s="7">
        <v>103040117</v>
      </c>
      <c r="B392" s="7" t="s">
        <v>415</v>
      </c>
      <c r="C392" s="8">
        <v>0</v>
      </c>
    </row>
    <row r="393" spans="1:3" ht="20.25" hidden="1" customHeight="1">
      <c r="A393" s="7">
        <v>103040120</v>
      </c>
      <c r="B393" s="7" t="s">
        <v>416</v>
      </c>
      <c r="C393" s="8">
        <v>0</v>
      </c>
    </row>
    <row r="394" spans="1:3" ht="20.25" hidden="1" customHeight="1">
      <c r="A394" s="7">
        <v>103040121</v>
      </c>
      <c r="B394" s="7" t="s">
        <v>417</v>
      </c>
      <c r="C394" s="8">
        <v>0</v>
      </c>
    </row>
    <row r="395" spans="1:3" ht="20.25" hidden="1" customHeight="1">
      <c r="A395" s="7">
        <v>103040122</v>
      </c>
      <c r="B395" s="7" t="s">
        <v>418</v>
      </c>
      <c r="C395" s="8">
        <v>0</v>
      </c>
    </row>
    <row r="396" spans="1:3" ht="20.25" hidden="1" customHeight="1">
      <c r="A396" s="7">
        <v>103040123</v>
      </c>
      <c r="B396" s="7" t="s">
        <v>419</v>
      </c>
      <c r="C396" s="8">
        <v>0</v>
      </c>
    </row>
    <row r="397" spans="1:3" ht="20.25" hidden="1" customHeight="1">
      <c r="A397" s="7">
        <v>103040150</v>
      </c>
      <c r="B397" s="7" t="s">
        <v>420</v>
      </c>
      <c r="C397" s="8">
        <v>0</v>
      </c>
    </row>
    <row r="398" spans="1:3" ht="20.25" customHeight="1">
      <c r="A398" s="7">
        <v>1030402</v>
      </c>
      <c r="B398" s="9" t="s">
        <v>421</v>
      </c>
      <c r="C398" s="8">
        <f>SUM(C399:C401)</f>
        <v>1177</v>
      </c>
    </row>
    <row r="399" spans="1:3" ht="20.25" customHeight="1">
      <c r="A399" s="7">
        <v>103040201</v>
      </c>
      <c r="B399" s="7" t="s">
        <v>422</v>
      </c>
      <c r="C399" s="8">
        <v>1177</v>
      </c>
    </row>
    <row r="400" spans="1:3" ht="20.25" hidden="1" customHeight="1">
      <c r="A400" s="7">
        <v>103040202</v>
      </c>
      <c r="B400" s="7" t="s">
        <v>423</v>
      </c>
      <c r="C400" s="8">
        <v>0</v>
      </c>
    </row>
    <row r="401" spans="1:3" ht="20.25" hidden="1" customHeight="1">
      <c r="A401" s="7">
        <v>103040250</v>
      </c>
      <c r="B401" s="7" t="s">
        <v>424</v>
      </c>
      <c r="C401" s="8">
        <v>0</v>
      </c>
    </row>
    <row r="402" spans="1:3" ht="20.25" hidden="1" customHeight="1">
      <c r="A402" s="7">
        <v>1030403</v>
      </c>
      <c r="B402" s="9" t="s">
        <v>425</v>
      </c>
      <c r="C402" s="8">
        <f>SUM(C403:C404)</f>
        <v>0</v>
      </c>
    </row>
    <row r="403" spans="1:3" ht="20.25" hidden="1" customHeight="1">
      <c r="A403" s="7">
        <v>103040305</v>
      </c>
      <c r="B403" s="7" t="s">
        <v>426</v>
      </c>
      <c r="C403" s="8">
        <v>0</v>
      </c>
    </row>
    <row r="404" spans="1:3" ht="20.25" hidden="1" customHeight="1">
      <c r="A404" s="7">
        <v>103040350</v>
      </c>
      <c r="B404" s="7" t="s">
        <v>427</v>
      </c>
      <c r="C404" s="8">
        <v>0</v>
      </c>
    </row>
    <row r="405" spans="1:3" ht="20.25" hidden="1" customHeight="1">
      <c r="A405" s="7">
        <v>1030404</v>
      </c>
      <c r="B405" s="9" t="s">
        <v>428</v>
      </c>
      <c r="C405" s="8">
        <f>SUM(C406:C409)</f>
        <v>0</v>
      </c>
    </row>
    <row r="406" spans="1:3" ht="20.25" hidden="1" customHeight="1">
      <c r="A406" s="7">
        <v>103040402</v>
      </c>
      <c r="B406" s="7" t="s">
        <v>429</v>
      </c>
      <c r="C406" s="8">
        <v>0</v>
      </c>
    </row>
    <row r="407" spans="1:3" ht="20.25" hidden="1" customHeight="1">
      <c r="A407" s="7">
        <v>103040403</v>
      </c>
      <c r="B407" s="7" t="s">
        <v>430</v>
      </c>
      <c r="C407" s="8">
        <v>0</v>
      </c>
    </row>
    <row r="408" spans="1:3" ht="20.25" hidden="1" customHeight="1">
      <c r="A408" s="7">
        <v>103040404</v>
      </c>
      <c r="B408" s="7" t="s">
        <v>431</v>
      </c>
      <c r="C408" s="8">
        <v>0</v>
      </c>
    </row>
    <row r="409" spans="1:3" ht="20.25" hidden="1" customHeight="1">
      <c r="A409" s="7">
        <v>103040450</v>
      </c>
      <c r="B409" s="7" t="s">
        <v>432</v>
      </c>
      <c r="C409" s="8">
        <v>0</v>
      </c>
    </row>
    <row r="410" spans="1:3" ht="20.25" hidden="1" customHeight="1">
      <c r="A410" s="7">
        <v>1030406</v>
      </c>
      <c r="B410" s="9" t="s">
        <v>433</v>
      </c>
      <c r="C410" s="8">
        <f>C411</f>
        <v>0</v>
      </c>
    </row>
    <row r="411" spans="1:3" ht="20.25" hidden="1" customHeight="1">
      <c r="A411" s="7">
        <v>103040650</v>
      </c>
      <c r="B411" s="7" t="s">
        <v>434</v>
      </c>
      <c r="C411" s="8">
        <v>0</v>
      </c>
    </row>
    <row r="412" spans="1:3" ht="20.25" hidden="1" customHeight="1">
      <c r="A412" s="7">
        <v>1030407</v>
      </c>
      <c r="B412" s="9" t="s">
        <v>435</v>
      </c>
      <c r="C412" s="8">
        <f>SUM(C413:C414)</f>
        <v>0</v>
      </c>
    </row>
    <row r="413" spans="1:3" ht="20.25" hidden="1" customHeight="1">
      <c r="A413" s="7">
        <v>103040702</v>
      </c>
      <c r="B413" s="7" t="s">
        <v>436</v>
      </c>
      <c r="C413" s="8">
        <v>0</v>
      </c>
    </row>
    <row r="414" spans="1:3" ht="20.25" hidden="1" customHeight="1">
      <c r="A414" s="7">
        <v>103040750</v>
      </c>
      <c r="B414" s="7" t="s">
        <v>437</v>
      </c>
      <c r="C414" s="8">
        <v>0</v>
      </c>
    </row>
    <row r="415" spans="1:3" ht="20.25" hidden="1" customHeight="1">
      <c r="A415" s="7">
        <v>1030408</v>
      </c>
      <c r="B415" s="9" t="s">
        <v>438</v>
      </c>
      <c r="C415" s="8">
        <f>C416</f>
        <v>0</v>
      </c>
    </row>
    <row r="416" spans="1:3" ht="20.25" hidden="1" customHeight="1">
      <c r="A416" s="7">
        <v>103040850</v>
      </c>
      <c r="B416" s="7" t="s">
        <v>439</v>
      </c>
      <c r="C416" s="8">
        <v>0</v>
      </c>
    </row>
    <row r="417" spans="1:3" ht="20.25" hidden="1" customHeight="1">
      <c r="A417" s="7">
        <v>1030409</v>
      </c>
      <c r="B417" s="9" t="s">
        <v>440</v>
      </c>
      <c r="C417" s="8">
        <f>C418</f>
        <v>0</v>
      </c>
    </row>
    <row r="418" spans="1:3" ht="20.25" hidden="1" customHeight="1">
      <c r="A418" s="7">
        <v>103040950</v>
      </c>
      <c r="B418" s="7" t="s">
        <v>441</v>
      </c>
      <c r="C418" s="8">
        <v>0</v>
      </c>
    </row>
    <row r="419" spans="1:3" ht="20.25" hidden="1" customHeight="1">
      <c r="A419" s="7">
        <v>1030410</v>
      </c>
      <c r="B419" s="9" t="s">
        <v>442</v>
      </c>
      <c r="C419" s="8">
        <f>SUM(C420:C421)</f>
        <v>0</v>
      </c>
    </row>
    <row r="420" spans="1:3" ht="20.25" hidden="1" customHeight="1">
      <c r="A420" s="7">
        <v>103041001</v>
      </c>
      <c r="B420" s="7" t="s">
        <v>436</v>
      </c>
      <c r="C420" s="8">
        <v>0</v>
      </c>
    </row>
    <row r="421" spans="1:3" ht="20.25" hidden="1" customHeight="1">
      <c r="A421" s="7">
        <v>103041050</v>
      </c>
      <c r="B421" s="7" t="s">
        <v>443</v>
      </c>
      <c r="C421" s="8">
        <v>0</v>
      </c>
    </row>
    <row r="422" spans="1:3" ht="20.25" hidden="1" customHeight="1">
      <c r="A422" s="7">
        <v>1030413</v>
      </c>
      <c r="B422" s="9" t="s">
        <v>444</v>
      </c>
      <c r="C422" s="8">
        <f>SUM(C423:C424)</f>
        <v>0</v>
      </c>
    </row>
    <row r="423" spans="1:3" ht="20.25" hidden="1" customHeight="1">
      <c r="A423" s="7">
        <v>103041303</v>
      </c>
      <c r="B423" s="7" t="s">
        <v>445</v>
      </c>
      <c r="C423" s="8">
        <v>0</v>
      </c>
    </row>
    <row r="424" spans="1:3" ht="20.25" hidden="1" customHeight="1">
      <c r="A424" s="7">
        <v>103041350</v>
      </c>
      <c r="B424" s="7" t="s">
        <v>446</v>
      </c>
      <c r="C424" s="8">
        <v>0</v>
      </c>
    </row>
    <row r="425" spans="1:3" ht="20.25" hidden="1" customHeight="1">
      <c r="A425" s="7">
        <v>1030414</v>
      </c>
      <c r="B425" s="9" t="s">
        <v>447</v>
      </c>
      <c r="C425" s="8">
        <f>SUM(C426:C427)</f>
        <v>0</v>
      </c>
    </row>
    <row r="426" spans="1:3" ht="20.25" hidden="1" customHeight="1">
      <c r="A426" s="7">
        <v>103041403</v>
      </c>
      <c r="B426" s="7" t="s">
        <v>448</v>
      </c>
      <c r="C426" s="8">
        <v>0</v>
      </c>
    </row>
    <row r="427" spans="1:3" ht="20.25" hidden="1" customHeight="1">
      <c r="A427" s="7">
        <v>103041450</v>
      </c>
      <c r="B427" s="7" t="s">
        <v>449</v>
      </c>
      <c r="C427" s="8">
        <v>0</v>
      </c>
    </row>
    <row r="428" spans="1:3" ht="20.25" hidden="1" customHeight="1">
      <c r="A428" s="7">
        <v>1030415</v>
      </c>
      <c r="B428" s="9" t="s">
        <v>450</v>
      </c>
      <c r="C428" s="8">
        <f>C429</f>
        <v>0</v>
      </c>
    </row>
    <row r="429" spans="1:3" ht="20.25" hidden="1" customHeight="1">
      <c r="A429" s="7">
        <v>103041550</v>
      </c>
      <c r="B429" s="7" t="s">
        <v>451</v>
      </c>
      <c r="C429" s="8">
        <v>0</v>
      </c>
    </row>
    <row r="430" spans="1:3" ht="20.25" hidden="1" customHeight="1">
      <c r="A430" s="7">
        <v>1030416</v>
      </c>
      <c r="B430" s="9" t="s">
        <v>452</v>
      </c>
      <c r="C430" s="8">
        <f>SUM(C431:C440)</f>
        <v>0</v>
      </c>
    </row>
    <row r="431" spans="1:3" ht="20.25" hidden="1" customHeight="1">
      <c r="A431" s="7">
        <v>103041601</v>
      </c>
      <c r="B431" s="7" t="s">
        <v>453</v>
      </c>
      <c r="C431" s="8">
        <v>0</v>
      </c>
    </row>
    <row r="432" spans="1:3" ht="20.25" hidden="1" customHeight="1">
      <c r="A432" s="7">
        <v>103041602</v>
      </c>
      <c r="B432" s="7" t="s">
        <v>454</v>
      </c>
      <c r="C432" s="8">
        <v>0</v>
      </c>
    </row>
    <row r="433" spans="1:3" ht="20.25" hidden="1" customHeight="1">
      <c r="A433" s="7">
        <v>103041603</v>
      </c>
      <c r="B433" s="7" t="s">
        <v>455</v>
      </c>
      <c r="C433" s="8">
        <v>0</v>
      </c>
    </row>
    <row r="434" spans="1:3" ht="20.25" hidden="1" customHeight="1">
      <c r="A434" s="7">
        <v>103041604</v>
      </c>
      <c r="B434" s="7" t="s">
        <v>456</v>
      </c>
      <c r="C434" s="8">
        <v>0</v>
      </c>
    </row>
    <row r="435" spans="1:3" ht="20.25" hidden="1" customHeight="1">
      <c r="A435" s="7">
        <v>103041605</v>
      </c>
      <c r="B435" s="7" t="s">
        <v>457</v>
      </c>
      <c r="C435" s="8">
        <v>0</v>
      </c>
    </row>
    <row r="436" spans="1:3" ht="20.25" hidden="1" customHeight="1">
      <c r="A436" s="7">
        <v>103041607</v>
      </c>
      <c r="B436" s="7" t="s">
        <v>458</v>
      </c>
      <c r="C436" s="8">
        <v>0</v>
      </c>
    </row>
    <row r="437" spans="1:3" ht="20.25" hidden="1" customHeight="1">
      <c r="A437" s="7">
        <v>103041608</v>
      </c>
      <c r="B437" s="7" t="s">
        <v>436</v>
      </c>
      <c r="C437" s="8">
        <v>0</v>
      </c>
    </row>
    <row r="438" spans="1:3" ht="20.25" hidden="1" customHeight="1">
      <c r="A438" s="7">
        <v>103041616</v>
      </c>
      <c r="B438" s="7" t="s">
        <v>459</v>
      </c>
      <c r="C438" s="8">
        <v>0</v>
      </c>
    </row>
    <row r="439" spans="1:3" ht="20.25" hidden="1" customHeight="1">
      <c r="A439" s="7">
        <v>103041617</v>
      </c>
      <c r="B439" s="7" t="s">
        <v>460</v>
      </c>
      <c r="C439" s="8">
        <v>0</v>
      </c>
    </row>
    <row r="440" spans="1:3" ht="20.25" hidden="1" customHeight="1">
      <c r="A440" s="7">
        <v>103041650</v>
      </c>
      <c r="B440" s="7" t="s">
        <v>461</v>
      </c>
      <c r="C440" s="8">
        <v>0</v>
      </c>
    </row>
    <row r="441" spans="1:3" ht="20.25" hidden="1" customHeight="1">
      <c r="A441" s="7">
        <v>1030417</v>
      </c>
      <c r="B441" s="9" t="s">
        <v>462</v>
      </c>
      <c r="C441" s="8">
        <f>SUM(C442:C443)</f>
        <v>0</v>
      </c>
    </row>
    <row r="442" spans="1:3" ht="20.25" hidden="1" customHeight="1">
      <c r="A442" s="7">
        <v>103041704</v>
      </c>
      <c r="B442" s="7" t="s">
        <v>436</v>
      </c>
      <c r="C442" s="8">
        <v>0</v>
      </c>
    </row>
    <row r="443" spans="1:3" ht="20.25" hidden="1" customHeight="1">
      <c r="A443" s="7">
        <v>103041750</v>
      </c>
      <c r="B443" s="7" t="s">
        <v>463</v>
      </c>
      <c r="C443" s="8">
        <v>0</v>
      </c>
    </row>
    <row r="444" spans="1:3" ht="20.25" hidden="1" customHeight="1">
      <c r="A444" s="7">
        <v>1030418</v>
      </c>
      <c r="B444" s="9" t="s">
        <v>464</v>
      </c>
      <c r="C444" s="8">
        <f>C445</f>
        <v>0</v>
      </c>
    </row>
    <row r="445" spans="1:3" ht="20.25" hidden="1" customHeight="1">
      <c r="A445" s="7">
        <v>103041850</v>
      </c>
      <c r="B445" s="7" t="s">
        <v>465</v>
      </c>
      <c r="C445" s="8">
        <v>0</v>
      </c>
    </row>
    <row r="446" spans="1:3" ht="20.25" hidden="1" customHeight="1">
      <c r="A446" s="7">
        <v>1030419</v>
      </c>
      <c r="B446" s="9" t="s">
        <v>466</v>
      </c>
      <c r="C446" s="8">
        <f>C447</f>
        <v>0</v>
      </c>
    </row>
    <row r="447" spans="1:3" ht="20.25" hidden="1" customHeight="1">
      <c r="A447" s="7">
        <v>103041950</v>
      </c>
      <c r="B447" s="7" t="s">
        <v>467</v>
      </c>
      <c r="C447" s="8">
        <v>0</v>
      </c>
    </row>
    <row r="448" spans="1:3" ht="20.25" hidden="1" customHeight="1">
      <c r="A448" s="7">
        <v>1030420</v>
      </c>
      <c r="B448" s="9" t="s">
        <v>468</v>
      </c>
      <c r="C448" s="8">
        <f>C449</f>
        <v>0</v>
      </c>
    </row>
    <row r="449" spans="1:3" ht="20.25" hidden="1" customHeight="1">
      <c r="A449" s="7">
        <v>103042050</v>
      </c>
      <c r="B449" s="7" t="s">
        <v>469</v>
      </c>
      <c r="C449" s="8">
        <v>0</v>
      </c>
    </row>
    <row r="450" spans="1:3" ht="20.25" hidden="1" customHeight="1">
      <c r="A450" s="7">
        <v>1030422</v>
      </c>
      <c r="B450" s="9" t="s">
        <v>470</v>
      </c>
      <c r="C450" s="8">
        <f>C451</f>
        <v>0</v>
      </c>
    </row>
    <row r="451" spans="1:3" ht="20.25" hidden="1" customHeight="1">
      <c r="A451" s="7">
        <v>103042250</v>
      </c>
      <c r="B451" s="7" t="s">
        <v>471</v>
      </c>
      <c r="C451" s="8">
        <v>0</v>
      </c>
    </row>
    <row r="452" spans="1:3" ht="20.25" hidden="1" customHeight="1">
      <c r="A452" s="7">
        <v>1030423</v>
      </c>
      <c r="B452" s="9" t="s">
        <v>472</v>
      </c>
      <c r="C452" s="8">
        <f>C453</f>
        <v>0</v>
      </c>
    </row>
    <row r="453" spans="1:3" ht="20.25" hidden="1" customHeight="1">
      <c r="A453" s="7">
        <v>103042350</v>
      </c>
      <c r="B453" s="7" t="s">
        <v>473</v>
      </c>
      <c r="C453" s="8">
        <v>0</v>
      </c>
    </row>
    <row r="454" spans="1:3" ht="20.25" customHeight="1">
      <c r="A454" s="7">
        <v>1030424</v>
      </c>
      <c r="B454" s="9" t="s">
        <v>474</v>
      </c>
      <c r="C454" s="8">
        <f>SUM(C455:C456)</f>
        <v>6</v>
      </c>
    </row>
    <row r="455" spans="1:3" ht="20.25" customHeight="1">
      <c r="A455" s="7">
        <v>103042401</v>
      </c>
      <c r="B455" s="7" t="s">
        <v>475</v>
      </c>
      <c r="C455" s="8">
        <v>6</v>
      </c>
    </row>
    <row r="456" spans="1:3" ht="20.25" hidden="1" customHeight="1">
      <c r="A456" s="7">
        <v>103042450</v>
      </c>
      <c r="B456" s="7" t="s">
        <v>476</v>
      </c>
      <c r="C456" s="8">
        <v>0</v>
      </c>
    </row>
    <row r="457" spans="1:3" ht="20.25" hidden="1" customHeight="1">
      <c r="A457" s="7">
        <v>1030425</v>
      </c>
      <c r="B457" s="9" t="s">
        <v>477</v>
      </c>
      <c r="C457" s="8">
        <f>SUM(C458:C461)</f>
        <v>0</v>
      </c>
    </row>
    <row r="458" spans="1:3" ht="20.25" hidden="1" customHeight="1">
      <c r="A458" s="7">
        <v>103042502</v>
      </c>
      <c r="B458" s="7" t="s">
        <v>478</v>
      </c>
      <c r="C458" s="8">
        <v>0</v>
      </c>
    </row>
    <row r="459" spans="1:3" ht="20.25" hidden="1" customHeight="1">
      <c r="A459" s="7">
        <v>103042507</v>
      </c>
      <c r="B459" s="7" t="s">
        <v>479</v>
      </c>
      <c r="C459" s="8">
        <v>0</v>
      </c>
    </row>
    <row r="460" spans="1:3" ht="20.25" hidden="1" customHeight="1">
      <c r="A460" s="7">
        <v>103042508</v>
      </c>
      <c r="B460" s="7" t="s">
        <v>480</v>
      </c>
      <c r="C460" s="8">
        <v>0</v>
      </c>
    </row>
    <row r="461" spans="1:3" ht="20.25" hidden="1" customHeight="1">
      <c r="A461" s="7">
        <v>103042550</v>
      </c>
      <c r="B461" s="7" t="s">
        <v>481</v>
      </c>
      <c r="C461" s="8">
        <v>0</v>
      </c>
    </row>
    <row r="462" spans="1:3" ht="20.25" hidden="1" customHeight="1">
      <c r="A462" s="7">
        <v>1030426</v>
      </c>
      <c r="B462" s="9" t="s">
        <v>482</v>
      </c>
      <c r="C462" s="8">
        <f>C463</f>
        <v>0</v>
      </c>
    </row>
    <row r="463" spans="1:3" ht="20.25" hidden="1" customHeight="1">
      <c r="A463" s="7">
        <v>103042650</v>
      </c>
      <c r="B463" s="7" t="s">
        <v>483</v>
      </c>
      <c r="C463" s="8">
        <v>0</v>
      </c>
    </row>
    <row r="464" spans="1:3" ht="20.25" customHeight="1">
      <c r="A464" s="7">
        <v>1030427</v>
      </c>
      <c r="B464" s="9" t="s">
        <v>484</v>
      </c>
      <c r="C464" s="8">
        <f>SUM(C465:C468)</f>
        <v>371</v>
      </c>
    </row>
    <row r="465" spans="1:3" ht="20.25" hidden="1" customHeight="1">
      <c r="A465" s="7">
        <v>103042707</v>
      </c>
      <c r="B465" s="7" t="s">
        <v>485</v>
      </c>
      <c r="C465" s="8">
        <v>0</v>
      </c>
    </row>
    <row r="466" spans="1:3" ht="20.25" hidden="1" customHeight="1">
      <c r="A466" s="7">
        <v>103042750</v>
      </c>
      <c r="B466" s="7" t="s">
        <v>486</v>
      </c>
      <c r="C466" s="8">
        <v>0</v>
      </c>
    </row>
    <row r="467" spans="1:3" ht="20.25" customHeight="1">
      <c r="A467" s="7">
        <v>103042751</v>
      </c>
      <c r="B467" s="7" t="s">
        <v>487</v>
      </c>
      <c r="C467" s="8">
        <v>371</v>
      </c>
    </row>
    <row r="468" spans="1:3" ht="20.25" hidden="1" customHeight="1">
      <c r="A468" s="7">
        <v>103042752</v>
      </c>
      <c r="B468" s="7" t="s">
        <v>488</v>
      </c>
      <c r="C468" s="8">
        <v>0</v>
      </c>
    </row>
    <row r="469" spans="1:3" ht="20.25" hidden="1" customHeight="1">
      <c r="A469" s="7">
        <v>1030428</v>
      </c>
      <c r="B469" s="9" t="s">
        <v>447</v>
      </c>
      <c r="C469" s="8">
        <f>C470</f>
        <v>0</v>
      </c>
    </row>
    <row r="470" spans="1:3" ht="20.25" hidden="1" customHeight="1">
      <c r="A470" s="7">
        <v>103042850</v>
      </c>
      <c r="B470" s="7" t="s">
        <v>489</v>
      </c>
      <c r="C470" s="8">
        <v>0</v>
      </c>
    </row>
    <row r="471" spans="1:3" ht="20.25" hidden="1" customHeight="1">
      <c r="A471" s="7">
        <v>1030429</v>
      </c>
      <c r="B471" s="9" t="s">
        <v>490</v>
      </c>
      <c r="C471" s="8">
        <f>SUM(C472:C474)</f>
        <v>0</v>
      </c>
    </row>
    <row r="472" spans="1:3" ht="20.25" hidden="1" customHeight="1">
      <c r="A472" s="7">
        <v>103042907</v>
      </c>
      <c r="B472" s="7" t="s">
        <v>491</v>
      </c>
      <c r="C472" s="8">
        <v>0</v>
      </c>
    </row>
    <row r="473" spans="1:3" ht="20.25" hidden="1" customHeight="1">
      <c r="A473" s="7">
        <v>103042908</v>
      </c>
      <c r="B473" s="7" t="s">
        <v>492</v>
      </c>
      <c r="C473" s="8">
        <v>0</v>
      </c>
    </row>
    <row r="474" spans="1:3" ht="20.25" hidden="1" customHeight="1">
      <c r="A474" s="7">
        <v>103042950</v>
      </c>
      <c r="B474" s="7" t="s">
        <v>493</v>
      </c>
      <c r="C474" s="8">
        <v>0</v>
      </c>
    </row>
    <row r="475" spans="1:3" ht="20.25" hidden="1" customHeight="1">
      <c r="A475" s="7">
        <v>1030430</v>
      </c>
      <c r="B475" s="9" t="s">
        <v>494</v>
      </c>
      <c r="C475" s="8">
        <f>C476</f>
        <v>0</v>
      </c>
    </row>
    <row r="476" spans="1:3" ht="20.25" hidden="1" customHeight="1">
      <c r="A476" s="7">
        <v>103043050</v>
      </c>
      <c r="B476" s="7" t="s">
        <v>495</v>
      </c>
      <c r="C476" s="8">
        <v>0</v>
      </c>
    </row>
    <row r="477" spans="1:3" ht="20.25" hidden="1" customHeight="1">
      <c r="A477" s="7">
        <v>1030431</v>
      </c>
      <c r="B477" s="9" t="s">
        <v>496</v>
      </c>
      <c r="C477" s="8">
        <f>SUM(C478:C479)</f>
        <v>0</v>
      </c>
    </row>
    <row r="478" spans="1:3" ht="20.25" hidden="1" customHeight="1">
      <c r="A478" s="7">
        <v>103043101</v>
      </c>
      <c r="B478" s="7" t="s">
        <v>497</v>
      </c>
      <c r="C478" s="8">
        <v>0</v>
      </c>
    </row>
    <row r="479" spans="1:3" ht="20.25" hidden="1" customHeight="1">
      <c r="A479" s="7">
        <v>103043150</v>
      </c>
      <c r="B479" s="7" t="s">
        <v>498</v>
      </c>
      <c r="C479" s="8">
        <v>0</v>
      </c>
    </row>
    <row r="480" spans="1:3" ht="20.25" hidden="1" customHeight="1">
      <c r="A480" s="7">
        <v>1030432</v>
      </c>
      <c r="B480" s="9" t="s">
        <v>499</v>
      </c>
      <c r="C480" s="8">
        <f>SUM(C481:C485)</f>
        <v>0</v>
      </c>
    </row>
    <row r="481" spans="1:3" ht="20.25" hidden="1" customHeight="1">
      <c r="A481" s="7">
        <v>103043204</v>
      </c>
      <c r="B481" s="7" t="s">
        <v>500</v>
      </c>
      <c r="C481" s="8">
        <v>0</v>
      </c>
    </row>
    <row r="482" spans="1:3" ht="20.25" hidden="1" customHeight="1">
      <c r="A482" s="7">
        <v>103043205</v>
      </c>
      <c r="B482" s="7" t="s">
        <v>501</v>
      </c>
      <c r="C482" s="8">
        <v>0</v>
      </c>
    </row>
    <row r="483" spans="1:3" ht="20.25" hidden="1" customHeight="1">
      <c r="A483" s="7">
        <v>103043208</v>
      </c>
      <c r="B483" s="7" t="s">
        <v>502</v>
      </c>
      <c r="C483" s="8">
        <v>0</v>
      </c>
    </row>
    <row r="484" spans="1:3" ht="20.25" hidden="1" customHeight="1">
      <c r="A484" s="7">
        <v>103043211</v>
      </c>
      <c r="B484" s="7" t="s">
        <v>503</v>
      </c>
      <c r="C484" s="8">
        <v>0</v>
      </c>
    </row>
    <row r="485" spans="1:3" ht="20.25" hidden="1" customHeight="1">
      <c r="A485" s="7">
        <v>103043250</v>
      </c>
      <c r="B485" s="7" t="s">
        <v>504</v>
      </c>
      <c r="C485" s="8">
        <v>0</v>
      </c>
    </row>
    <row r="486" spans="1:3" ht="20.25" customHeight="1">
      <c r="A486" s="7">
        <v>1030433</v>
      </c>
      <c r="B486" s="9" t="s">
        <v>505</v>
      </c>
      <c r="C486" s="8">
        <f>SUM(C487:C491)</f>
        <v>7</v>
      </c>
    </row>
    <row r="487" spans="1:3" ht="20.25" hidden="1" customHeight="1">
      <c r="A487" s="7">
        <v>103043306</v>
      </c>
      <c r="B487" s="7" t="s">
        <v>506</v>
      </c>
      <c r="C487" s="8">
        <v>0</v>
      </c>
    </row>
    <row r="488" spans="1:3" ht="20.25" hidden="1" customHeight="1">
      <c r="A488" s="7">
        <v>103043310</v>
      </c>
      <c r="B488" s="7" t="s">
        <v>436</v>
      </c>
      <c r="C488" s="8">
        <v>0</v>
      </c>
    </row>
    <row r="489" spans="1:3" ht="20.25" hidden="1" customHeight="1">
      <c r="A489" s="7">
        <v>103043311</v>
      </c>
      <c r="B489" s="7" t="s">
        <v>507</v>
      </c>
      <c r="C489" s="8">
        <v>0</v>
      </c>
    </row>
    <row r="490" spans="1:3" ht="20.25" customHeight="1">
      <c r="A490" s="7">
        <v>103043313</v>
      </c>
      <c r="B490" s="7" t="s">
        <v>508</v>
      </c>
      <c r="C490" s="8">
        <v>7</v>
      </c>
    </row>
    <row r="491" spans="1:3" ht="20.25" hidden="1" customHeight="1">
      <c r="A491" s="7">
        <v>103043350</v>
      </c>
      <c r="B491" s="7" t="s">
        <v>509</v>
      </c>
      <c r="C491" s="8">
        <v>0</v>
      </c>
    </row>
    <row r="492" spans="1:3" ht="20.25" hidden="1" customHeight="1">
      <c r="A492" s="7">
        <v>1030434</v>
      </c>
      <c r="B492" s="9" t="s">
        <v>510</v>
      </c>
      <c r="C492" s="8">
        <f>SUM(C493:C497)</f>
        <v>0</v>
      </c>
    </row>
    <row r="493" spans="1:3" ht="20.25" hidden="1" customHeight="1">
      <c r="A493" s="7">
        <v>103043401</v>
      </c>
      <c r="B493" s="7" t="s">
        <v>511</v>
      </c>
      <c r="C493" s="8">
        <v>0</v>
      </c>
    </row>
    <row r="494" spans="1:3" ht="20.25" hidden="1" customHeight="1">
      <c r="A494" s="7">
        <v>103043402</v>
      </c>
      <c r="B494" s="7" t="s">
        <v>512</v>
      </c>
      <c r="C494" s="8">
        <v>0</v>
      </c>
    </row>
    <row r="495" spans="1:3" ht="20.25" hidden="1" customHeight="1">
      <c r="A495" s="7">
        <v>103043403</v>
      </c>
      <c r="B495" s="7" t="s">
        <v>513</v>
      </c>
      <c r="C495" s="8">
        <v>0</v>
      </c>
    </row>
    <row r="496" spans="1:3" ht="20.25" hidden="1" customHeight="1">
      <c r="A496" s="7">
        <v>103043404</v>
      </c>
      <c r="B496" s="7" t="s">
        <v>514</v>
      </c>
      <c r="C496" s="8">
        <v>0</v>
      </c>
    </row>
    <row r="497" spans="1:3" ht="20.25" hidden="1" customHeight="1">
      <c r="A497" s="7">
        <v>103043450</v>
      </c>
      <c r="B497" s="7" t="s">
        <v>515</v>
      </c>
      <c r="C497" s="8">
        <v>0</v>
      </c>
    </row>
    <row r="498" spans="1:3" ht="20.25" hidden="1" customHeight="1">
      <c r="A498" s="7">
        <v>1030435</v>
      </c>
      <c r="B498" s="9" t="s">
        <v>516</v>
      </c>
      <c r="C498" s="8">
        <f>SUM(C499:C500)</f>
        <v>0</v>
      </c>
    </row>
    <row r="499" spans="1:3" ht="20.25" hidden="1" customHeight="1">
      <c r="A499" s="7">
        <v>103043506</v>
      </c>
      <c r="B499" s="7" t="s">
        <v>436</v>
      </c>
      <c r="C499" s="8">
        <v>0</v>
      </c>
    </row>
    <row r="500" spans="1:3" ht="20.25" hidden="1" customHeight="1">
      <c r="A500" s="7">
        <v>103043550</v>
      </c>
      <c r="B500" s="7" t="s">
        <v>517</v>
      </c>
      <c r="C500" s="8">
        <v>0</v>
      </c>
    </row>
    <row r="501" spans="1:3" ht="20.25" hidden="1" customHeight="1">
      <c r="A501" s="7">
        <v>1030436</v>
      </c>
      <c r="B501" s="9" t="s">
        <v>518</v>
      </c>
      <c r="C501" s="8">
        <f>SUM(C502:C503)</f>
        <v>0</v>
      </c>
    </row>
    <row r="502" spans="1:3" ht="20.25" hidden="1" customHeight="1">
      <c r="A502" s="7">
        <v>103043604</v>
      </c>
      <c r="B502" s="7" t="s">
        <v>519</v>
      </c>
      <c r="C502" s="8">
        <v>0</v>
      </c>
    </row>
    <row r="503" spans="1:3" ht="20.25" hidden="1" customHeight="1">
      <c r="A503" s="7">
        <v>103043650</v>
      </c>
      <c r="B503" s="7" t="s">
        <v>520</v>
      </c>
      <c r="C503" s="8">
        <v>0</v>
      </c>
    </row>
    <row r="504" spans="1:3" ht="20.25" hidden="1" customHeight="1">
      <c r="A504" s="7">
        <v>1030437</v>
      </c>
      <c r="B504" s="9" t="s">
        <v>521</v>
      </c>
      <c r="C504" s="8">
        <f>SUM(C505:C506)</f>
        <v>0</v>
      </c>
    </row>
    <row r="505" spans="1:3" ht="20.25" hidden="1" customHeight="1">
      <c r="A505" s="7">
        <v>103043701</v>
      </c>
      <c r="B505" s="7" t="s">
        <v>522</v>
      </c>
      <c r="C505" s="8">
        <v>0</v>
      </c>
    </row>
    <row r="506" spans="1:3" ht="20.25" hidden="1" customHeight="1">
      <c r="A506" s="7">
        <v>103043750</v>
      </c>
      <c r="B506" s="7" t="s">
        <v>523</v>
      </c>
      <c r="C506" s="8">
        <v>0</v>
      </c>
    </row>
    <row r="507" spans="1:3" ht="20.25" hidden="1" customHeight="1">
      <c r="A507" s="7">
        <v>1030438</v>
      </c>
      <c r="B507" s="9" t="s">
        <v>524</v>
      </c>
      <c r="C507" s="8">
        <f>C508</f>
        <v>0</v>
      </c>
    </row>
    <row r="508" spans="1:3" ht="20.25" hidden="1" customHeight="1">
      <c r="A508" s="7">
        <v>103043850</v>
      </c>
      <c r="B508" s="7" t="s">
        <v>525</v>
      </c>
      <c r="C508" s="8">
        <v>0</v>
      </c>
    </row>
    <row r="509" spans="1:3" ht="20.25" hidden="1" customHeight="1">
      <c r="A509" s="7">
        <v>1030440</v>
      </c>
      <c r="B509" s="9" t="s">
        <v>526</v>
      </c>
      <c r="C509" s="8">
        <f>SUM(C510:C511)</f>
        <v>0</v>
      </c>
    </row>
    <row r="510" spans="1:3" ht="20.25" hidden="1" customHeight="1">
      <c r="A510" s="7">
        <v>103044001</v>
      </c>
      <c r="B510" s="7" t="s">
        <v>436</v>
      </c>
      <c r="C510" s="8">
        <v>0</v>
      </c>
    </row>
    <row r="511" spans="1:3" ht="20.25" hidden="1" customHeight="1">
      <c r="A511" s="7">
        <v>103044050</v>
      </c>
      <c r="B511" s="7" t="s">
        <v>527</v>
      </c>
      <c r="C511" s="8">
        <v>0</v>
      </c>
    </row>
    <row r="512" spans="1:3" ht="20.25" hidden="1" customHeight="1">
      <c r="A512" s="7">
        <v>1030442</v>
      </c>
      <c r="B512" s="9" t="s">
        <v>528</v>
      </c>
      <c r="C512" s="8">
        <f>SUM(C513:C518)</f>
        <v>0</v>
      </c>
    </row>
    <row r="513" spans="1:3" ht="20.25" hidden="1" customHeight="1">
      <c r="A513" s="7">
        <v>103044203</v>
      </c>
      <c r="B513" s="7" t="s">
        <v>436</v>
      </c>
      <c r="C513" s="8">
        <v>0</v>
      </c>
    </row>
    <row r="514" spans="1:3" ht="20.25" hidden="1" customHeight="1">
      <c r="A514" s="7">
        <v>103044208</v>
      </c>
      <c r="B514" s="7" t="s">
        <v>529</v>
      </c>
      <c r="C514" s="8">
        <v>0</v>
      </c>
    </row>
    <row r="515" spans="1:3" ht="20.25" hidden="1" customHeight="1">
      <c r="A515" s="7">
        <v>103044209</v>
      </c>
      <c r="B515" s="7" t="s">
        <v>530</v>
      </c>
      <c r="C515" s="8">
        <v>0</v>
      </c>
    </row>
    <row r="516" spans="1:3" ht="20.25" hidden="1" customHeight="1">
      <c r="A516" s="7">
        <v>103044220</v>
      </c>
      <c r="B516" s="7" t="s">
        <v>531</v>
      </c>
      <c r="C516" s="8">
        <v>0</v>
      </c>
    </row>
    <row r="517" spans="1:3" ht="20.25" hidden="1" customHeight="1">
      <c r="A517" s="7">
        <v>103044221</v>
      </c>
      <c r="B517" s="7" t="s">
        <v>532</v>
      </c>
      <c r="C517" s="8">
        <v>0</v>
      </c>
    </row>
    <row r="518" spans="1:3" ht="20.25" hidden="1" customHeight="1">
      <c r="A518" s="7">
        <v>103044250</v>
      </c>
      <c r="B518" s="7" t="s">
        <v>533</v>
      </c>
      <c r="C518" s="8">
        <v>0</v>
      </c>
    </row>
    <row r="519" spans="1:3" ht="20.25" hidden="1" customHeight="1">
      <c r="A519" s="7">
        <v>1030443</v>
      </c>
      <c r="B519" s="9" t="s">
        <v>534</v>
      </c>
      <c r="C519" s="8">
        <f>SUM(C520:C523)</f>
        <v>0</v>
      </c>
    </row>
    <row r="520" spans="1:3" ht="20.25" hidden="1" customHeight="1">
      <c r="A520" s="7">
        <v>103044306</v>
      </c>
      <c r="B520" s="7" t="s">
        <v>436</v>
      </c>
      <c r="C520" s="8">
        <v>0</v>
      </c>
    </row>
    <row r="521" spans="1:3" ht="20.25" hidden="1" customHeight="1">
      <c r="A521" s="7">
        <v>103044307</v>
      </c>
      <c r="B521" s="7" t="s">
        <v>535</v>
      </c>
      <c r="C521" s="8">
        <v>0</v>
      </c>
    </row>
    <row r="522" spans="1:3" ht="20.25" hidden="1" customHeight="1">
      <c r="A522" s="7">
        <v>103044308</v>
      </c>
      <c r="B522" s="7" t="s">
        <v>536</v>
      </c>
      <c r="C522" s="8">
        <v>0</v>
      </c>
    </row>
    <row r="523" spans="1:3" ht="20.25" hidden="1" customHeight="1">
      <c r="A523" s="7">
        <v>103044350</v>
      </c>
      <c r="B523" s="7" t="s">
        <v>537</v>
      </c>
      <c r="C523" s="8">
        <v>0</v>
      </c>
    </row>
    <row r="524" spans="1:3" ht="20.25" hidden="1" customHeight="1">
      <c r="A524" s="7">
        <v>1030444</v>
      </c>
      <c r="B524" s="9" t="s">
        <v>538</v>
      </c>
      <c r="C524" s="8">
        <f>SUM(C525:C531)</f>
        <v>0</v>
      </c>
    </row>
    <row r="525" spans="1:3" ht="20.25" hidden="1" customHeight="1">
      <c r="A525" s="7">
        <v>103044414</v>
      </c>
      <c r="B525" s="7" t="s">
        <v>539</v>
      </c>
      <c r="C525" s="8">
        <v>0</v>
      </c>
    </row>
    <row r="526" spans="1:3" ht="20.25" hidden="1" customHeight="1">
      <c r="A526" s="7">
        <v>103044416</v>
      </c>
      <c r="B526" s="7" t="s">
        <v>540</v>
      </c>
      <c r="C526" s="8">
        <v>0</v>
      </c>
    </row>
    <row r="527" spans="1:3" ht="20.25" hidden="1" customHeight="1">
      <c r="A527" s="7">
        <v>103044433</v>
      </c>
      <c r="B527" s="7" t="s">
        <v>541</v>
      </c>
      <c r="C527" s="8">
        <v>0</v>
      </c>
    </row>
    <row r="528" spans="1:3" ht="20.25" hidden="1" customHeight="1">
      <c r="A528" s="7">
        <v>103044434</v>
      </c>
      <c r="B528" s="7" t="s">
        <v>542</v>
      </c>
      <c r="C528" s="8">
        <v>0</v>
      </c>
    </row>
    <row r="529" spans="1:3" ht="20.25" hidden="1" customHeight="1">
      <c r="A529" s="7">
        <v>103044435</v>
      </c>
      <c r="B529" s="7" t="s">
        <v>543</v>
      </c>
      <c r="C529" s="8">
        <v>0</v>
      </c>
    </row>
    <row r="530" spans="1:3" ht="20.25" hidden="1" customHeight="1">
      <c r="A530" s="7">
        <v>103044436</v>
      </c>
      <c r="B530" s="7" t="s">
        <v>544</v>
      </c>
      <c r="C530" s="8">
        <v>0</v>
      </c>
    </row>
    <row r="531" spans="1:3" ht="20.25" hidden="1" customHeight="1">
      <c r="A531" s="7">
        <v>103044450</v>
      </c>
      <c r="B531" s="7" t="s">
        <v>545</v>
      </c>
      <c r="C531" s="8">
        <v>0</v>
      </c>
    </row>
    <row r="532" spans="1:3" ht="20.25" hidden="1" customHeight="1">
      <c r="A532" s="7">
        <v>1030445</v>
      </c>
      <c r="B532" s="9" t="s">
        <v>546</v>
      </c>
      <c r="C532" s="8">
        <f>C533</f>
        <v>0</v>
      </c>
    </row>
    <row r="533" spans="1:3" ht="20.25" hidden="1" customHeight="1">
      <c r="A533" s="7">
        <v>103044550</v>
      </c>
      <c r="B533" s="7" t="s">
        <v>547</v>
      </c>
      <c r="C533" s="8">
        <v>0</v>
      </c>
    </row>
    <row r="534" spans="1:3" ht="20.25" customHeight="1">
      <c r="A534" s="7">
        <v>1030446</v>
      </c>
      <c r="B534" s="9" t="s">
        <v>548</v>
      </c>
      <c r="C534" s="8">
        <f>SUM(C535:C537)</f>
        <v>9</v>
      </c>
    </row>
    <row r="535" spans="1:3" ht="20.25" hidden="1" customHeight="1">
      <c r="A535" s="7">
        <v>103044608</v>
      </c>
      <c r="B535" s="7" t="s">
        <v>436</v>
      </c>
      <c r="C535" s="8">
        <v>0</v>
      </c>
    </row>
    <row r="536" spans="1:3" ht="20.25" customHeight="1">
      <c r="A536" s="7">
        <v>103044609</v>
      </c>
      <c r="B536" s="7" t="s">
        <v>549</v>
      </c>
      <c r="C536" s="8">
        <v>9</v>
      </c>
    </row>
    <row r="537" spans="1:3" ht="20.25" hidden="1" customHeight="1">
      <c r="A537" s="7">
        <v>103044650</v>
      </c>
      <c r="B537" s="7" t="s">
        <v>550</v>
      </c>
      <c r="C537" s="8">
        <v>0</v>
      </c>
    </row>
    <row r="538" spans="1:3" ht="20.25" customHeight="1">
      <c r="A538" s="7">
        <v>1030447</v>
      </c>
      <c r="B538" s="9" t="s">
        <v>551</v>
      </c>
      <c r="C538" s="8">
        <f>SUM(C539:C546)</f>
        <v>24</v>
      </c>
    </row>
    <row r="539" spans="1:3" ht="20.25" customHeight="1">
      <c r="A539" s="7">
        <v>103044709</v>
      </c>
      <c r="B539" s="7" t="s">
        <v>552</v>
      </c>
      <c r="C539" s="8">
        <v>24</v>
      </c>
    </row>
    <row r="540" spans="1:3" ht="20.25" hidden="1" customHeight="1">
      <c r="A540" s="7">
        <v>103044712</v>
      </c>
      <c r="B540" s="7" t="s">
        <v>553</v>
      </c>
      <c r="C540" s="8">
        <v>0</v>
      </c>
    </row>
    <row r="541" spans="1:3" ht="20.25" hidden="1" customHeight="1">
      <c r="A541" s="7">
        <v>103044713</v>
      </c>
      <c r="B541" s="7" t="s">
        <v>436</v>
      </c>
      <c r="C541" s="8">
        <v>0</v>
      </c>
    </row>
    <row r="542" spans="1:3" ht="20.25" hidden="1" customHeight="1">
      <c r="A542" s="7">
        <v>103044715</v>
      </c>
      <c r="B542" s="7" t="s">
        <v>554</v>
      </c>
      <c r="C542" s="8">
        <v>0</v>
      </c>
    </row>
    <row r="543" spans="1:3" ht="20.25" hidden="1" customHeight="1">
      <c r="A543" s="7">
        <v>103044730</v>
      </c>
      <c r="B543" s="7" t="s">
        <v>555</v>
      </c>
      <c r="C543" s="8">
        <v>0</v>
      </c>
    </row>
    <row r="544" spans="1:3" ht="20.25" hidden="1" customHeight="1">
      <c r="A544" s="7">
        <v>103044731</v>
      </c>
      <c r="B544" s="7" t="s">
        <v>556</v>
      </c>
      <c r="C544" s="8">
        <v>0</v>
      </c>
    </row>
    <row r="545" spans="1:3" ht="20.25" hidden="1" customHeight="1">
      <c r="A545" s="7">
        <v>103044732</v>
      </c>
      <c r="B545" s="7" t="s">
        <v>557</v>
      </c>
      <c r="C545" s="8">
        <v>0</v>
      </c>
    </row>
    <row r="546" spans="1:3" ht="20.25" hidden="1" customHeight="1">
      <c r="A546" s="7">
        <v>103044750</v>
      </c>
      <c r="B546" s="7" t="s">
        <v>558</v>
      </c>
      <c r="C546" s="8">
        <v>0</v>
      </c>
    </row>
    <row r="547" spans="1:3" ht="20.25" hidden="1" customHeight="1">
      <c r="A547" s="7">
        <v>1030448</v>
      </c>
      <c r="B547" s="9" t="s">
        <v>559</v>
      </c>
      <c r="C547" s="8">
        <f>SUM(C548:C550)</f>
        <v>0</v>
      </c>
    </row>
    <row r="548" spans="1:3" ht="20.25" hidden="1" customHeight="1">
      <c r="A548" s="7">
        <v>103044801</v>
      </c>
      <c r="B548" s="7" t="s">
        <v>560</v>
      </c>
      <c r="C548" s="8">
        <v>0</v>
      </c>
    </row>
    <row r="549" spans="1:3" ht="20.25" hidden="1" customHeight="1">
      <c r="A549" s="7">
        <v>103044802</v>
      </c>
      <c r="B549" s="7" t="s">
        <v>561</v>
      </c>
      <c r="C549" s="8">
        <v>0</v>
      </c>
    </row>
    <row r="550" spans="1:3" ht="20.25" hidden="1" customHeight="1">
      <c r="A550" s="7">
        <v>103044850</v>
      </c>
      <c r="B550" s="7" t="s">
        <v>562</v>
      </c>
      <c r="C550" s="8">
        <v>0</v>
      </c>
    </row>
    <row r="551" spans="1:3" ht="20.25" hidden="1" customHeight="1">
      <c r="A551" s="7">
        <v>1030449</v>
      </c>
      <c r="B551" s="9" t="s">
        <v>563</v>
      </c>
      <c r="C551" s="8">
        <f>SUM(C552:C554)</f>
        <v>0</v>
      </c>
    </row>
    <row r="552" spans="1:3" ht="20.25" hidden="1" customHeight="1">
      <c r="A552" s="7">
        <v>103044907</v>
      </c>
      <c r="B552" s="7" t="s">
        <v>479</v>
      </c>
      <c r="C552" s="8">
        <v>0</v>
      </c>
    </row>
    <row r="553" spans="1:3" ht="20.25" hidden="1" customHeight="1">
      <c r="A553" s="7">
        <v>103044908</v>
      </c>
      <c r="B553" s="7" t="s">
        <v>564</v>
      </c>
      <c r="C553" s="8">
        <v>0</v>
      </c>
    </row>
    <row r="554" spans="1:3" ht="20.25" hidden="1" customHeight="1">
      <c r="A554" s="7">
        <v>103044950</v>
      </c>
      <c r="B554" s="7" t="s">
        <v>565</v>
      </c>
      <c r="C554" s="8">
        <v>0</v>
      </c>
    </row>
    <row r="555" spans="1:3" ht="20.25" customHeight="1">
      <c r="A555" s="7">
        <v>1030450</v>
      </c>
      <c r="B555" s="9" t="s">
        <v>566</v>
      </c>
      <c r="C555" s="8">
        <f>SUM(C556:C558)</f>
        <v>20</v>
      </c>
    </row>
    <row r="556" spans="1:3" ht="20.25" hidden="1" customHeight="1">
      <c r="A556" s="7">
        <v>103045002</v>
      </c>
      <c r="B556" s="7" t="s">
        <v>567</v>
      </c>
      <c r="C556" s="8">
        <v>0</v>
      </c>
    </row>
    <row r="557" spans="1:3" ht="20.25" hidden="1" customHeight="1">
      <c r="A557" s="7">
        <v>103045004</v>
      </c>
      <c r="B557" s="7" t="s">
        <v>568</v>
      </c>
      <c r="C557" s="8">
        <v>0</v>
      </c>
    </row>
    <row r="558" spans="1:3" ht="20.25" customHeight="1">
      <c r="A558" s="7">
        <v>103045050</v>
      </c>
      <c r="B558" s="7" t="s">
        <v>569</v>
      </c>
      <c r="C558" s="8">
        <v>20</v>
      </c>
    </row>
    <row r="559" spans="1:3" ht="20.25" hidden="1" customHeight="1">
      <c r="A559" s="7">
        <v>1030451</v>
      </c>
      <c r="B559" s="9" t="s">
        <v>570</v>
      </c>
      <c r="C559" s="8">
        <f>SUM(C560:C563)</f>
        <v>0</v>
      </c>
    </row>
    <row r="560" spans="1:3" ht="20.25" hidden="1" customHeight="1">
      <c r="A560" s="7">
        <v>103045101</v>
      </c>
      <c r="B560" s="7" t="s">
        <v>571</v>
      </c>
      <c r="C560" s="8">
        <v>0</v>
      </c>
    </row>
    <row r="561" spans="1:3" ht="20.25" hidden="1" customHeight="1">
      <c r="A561" s="7">
        <v>103045102</v>
      </c>
      <c r="B561" s="7" t="s">
        <v>572</v>
      </c>
      <c r="C561" s="8">
        <v>0</v>
      </c>
    </row>
    <row r="562" spans="1:3" ht="20.25" hidden="1" customHeight="1">
      <c r="A562" s="7">
        <v>103045103</v>
      </c>
      <c r="B562" s="7" t="s">
        <v>573</v>
      </c>
      <c r="C562" s="8">
        <v>0</v>
      </c>
    </row>
    <row r="563" spans="1:3" ht="20.25" hidden="1" customHeight="1">
      <c r="A563" s="7">
        <v>103045150</v>
      </c>
      <c r="B563" s="7" t="s">
        <v>574</v>
      </c>
      <c r="C563" s="8">
        <v>0</v>
      </c>
    </row>
    <row r="564" spans="1:3" ht="20.25" hidden="1" customHeight="1">
      <c r="A564" s="7">
        <v>1030452</v>
      </c>
      <c r="B564" s="9" t="s">
        <v>575</v>
      </c>
      <c r="C564" s="8">
        <f>SUM(C565:C567)</f>
        <v>0</v>
      </c>
    </row>
    <row r="565" spans="1:3" ht="20.25" hidden="1" customHeight="1">
      <c r="A565" s="7">
        <v>103045201</v>
      </c>
      <c r="B565" s="7" t="s">
        <v>576</v>
      </c>
      <c r="C565" s="8">
        <v>0</v>
      </c>
    </row>
    <row r="566" spans="1:3" ht="20.25" hidden="1" customHeight="1">
      <c r="A566" s="7">
        <v>103045202</v>
      </c>
      <c r="B566" s="7" t="s">
        <v>577</v>
      </c>
      <c r="C566" s="8">
        <v>0</v>
      </c>
    </row>
    <row r="567" spans="1:3" ht="20.25" hidden="1" customHeight="1">
      <c r="A567" s="7">
        <v>103045250</v>
      </c>
      <c r="B567" s="7" t="s">
        <v>578</v>
      </c>
      <c r="C567" s="8">
        <v>0</v>
      </c>
    </row>
    <row r="568" spans="1:3" ht="20.25" hidden="1" customHeight="1">
      <c r="A568" s="7">
        <v>1030453</v>
      </c>
      <c r="B568" s="9" t="s">
        <v>579</v>
      </c>
      <c r="C568" s="8">
        <f>SUM(C569:C571)</f>
        <v>0</v>
      </c>
    </row>
    <row r="569" spans="1:3" ht="20.25" hidden="1" customHeight="1">
      <c r="A569" s="7">
        <v>103045301</v>
      </c>
      <c r="B569" s="7" t="s">
        <v>580</v>
      </c>
      <c r="C569" s="8">
        <v>0</v>
      </c>
    </row>
    <row r="570" spans="1:3" ht="20.25" hidden="1" customHeight="1">
      <c r="A570" s="7">
        <v>103045302</v>
      </c>
      <c r="B570" s="7" t="s">
        <v>436</v>
      </c>
      <c r="C570" s="8">
        <v>0</v>
      </c>
    </row>
    <row r="571" spans="1:3" ht="20.25" hidden="1" customHeight="1">
      <c r="A571" s="7">
        <v>103045350</v>
      </c>
      <c r="B571" s="7" t="s">
        <v>581</v>
      </c>
      <c r="C571" s="8">
        <v>0</v>
      </c>
    </row>
    <row r="572" spans="1:3" ht="20.25" hidden="1" customHeight="1">
      <c r="A572" s="7">
        <v>1030454</v>
      </c>
      <c r="B572" s="9" t="s">
        <v>582</v>
      </c>
      <c r="C572" s="8">
        <f>C573</f>
        <v>0</v>
      </c>
    </row>
    <row r="573" spans="1:3" ht="20.25" hidden="1" customHeight="1">
      <c r="A573" s="7">
        <v>103045450</v>
      </c>
      <c r="B573" s="7" t="s">
        <v>583</v>
      </c>
      <c r="C573" s="8">
        <v>0</v>
      </c>
    </row>
    <row r="574" spans="1:3" ht="20.25" hidden="1" customHeight="1">
      <c r="A574" s="7">
        <v>1030455</v>
      </c>
      <c r="B574" s="9" t="s">
        <v>584</v>
      </c>
      <c r="C574" s="8">
        <f>SUM(C575:C576)</f>
        <v>0</v>
      </c>
    </row>
    <row r="575" spans="1:3" ht="20.25" hidden="1" customHeight="1">
      <c r="A575" s="7">
        <v>103045501</v>
      </c>
      <c r="B575" s="7" t="s">
        <v>585</v>
      </c>
      <c r="C575" s="8">
        <v>0</v>
      </c>
    </row>
    <row r="576" spans="1:3" ht="20.25" hidden="1" customHeight="1">
      <c r="A576" s="7">
        <v>103045550</v>
      </c>
      <c r="B576" s="7" t="s">
        <v>586</v>
      </c>
      <c r="C576" s="8">
        <v>0</v>
      </c>
    </row>
    <row r="577" spans="1:3" ht="20.25" hidden="1" customHeight="1">
      <c r="A577" s="7">
        <v>1030456</v>
      </c>
      <c r="B577" s="9" t="s">
        <v>587</v>
      </c>
      <c r="C577" s="8">
        <f>C578</f>
        <v>0</v>
      </c>
    </row>
    <row r="578" spans="1:3" ht="20.25" hidden="1" customHeight="1">
      <c r="A578" s="7">
        <v>103045650</v>
      </c>
      <c r="B578" s="7" t="s">
        <v>588</v>
      </c>
      <c r="C578" s="8">
        <v>0</v>
      </c>
    </row>
    <row r="579" spans="1:3" ht="20.25" hidden="1" customHeight="1">
      <c r="A579" s="7">
        <v>1030457</v>
      </c>
      <c r="B579" s="9" t="s">
        <v>589</v>
      </c>
      <c r="C579" s="8">
        <f>C580</f>
        <v>0</v>
      </c>
    </row>
    <row r="580" spans="1:3" ht="20.25" hidden="1" customHeight="1">
      <c r="A580" s="7">
        <v>103045750</v>
      </c>
      <c r="B580" s="7" t="s">
        <v>590</v>
      </c>
      <c r="C580" s="8">
        <v>0</v>
      </c>
    </row>
    <row r="581" spans="1:3" ht="20.25" hidden="1" customHeight="1">
      <c r="A581" s="7">
        <v>1030458</v>
      </c>
      <c r="B581" s="9" t="s">
        <v>591</v>
      </c>
      <c r="C581" s="8">
        <f>SUM(C582:C584)</f>
        <v>0</v>
      </c>
    </row>
    <row r="582" spans="1:3" ht="20.25" hidden="1" customHeight="1">
      <c r="A582" s="7">
        <v>103045802</v>
      </c>
      <c r="B582" s="7" t="s">
        <v>479</v>
      </c>
      <c r="C582" s="8">
        <v>0</v>
      </c>
    </row>
    <row r="583" spans="1:3" ht="20.25" hidden="1" customHeight="1">
      <c r="A583" s="7">
        <v>103045803</v>
      </c>
      <c r="B583" s="7" t="s">
        <v>592</v>
      </c>
      <c r="C583" s="8">
        <v>0</v>
      </c>
    </row>
    <row r="584" spans="1:3" ht="20.25" hidden="1" customHeight="1">
      <c r="A584" s="7">
        <v>103045850</v>
      </c>
      <c r="B584" s="7" t="s">
        <v>593</v>
      </c>
      <c r="C584" s="8">
        <v>0</v>
      </c>
    </row>
    <row r="585" spans="1:3" ht="20.25" hidden="1" customHeight="1">
      <c r="A585" s="7">
        <v>1030459</v>
      </c>
      <c r="B585" s="9" t="s">
        <v>594</v>
      </c>
      <c r="C585" s="8">
        <f>SUM(C586:C587)</f>
        <v>0</v>
      </c>
    </row>
    <row r="586" spans="1:3" ht="20.25" hidden="1" customHeight="1">
      <c r="A586" s="7">
        <v>103045901</v>
      </c>
      <c r="B586" s="7" t="s">
        <v>448</v>
      </c>
      <c r="C586" s="8">
        <v>0</v>
      </c>
    </row>
    <row r="587" spans="1:3" ht="20.25" hidden="1" customHeight="1">
      <c r="A587" s="7">
        <v>103045950</v>
      </c>
      <c r="B587" s="7" t="s">
        <v>595</v>
      </c>
      <c r="C587" s="8">
        <v>0</v>
      </c>
    </row>
    <row r="588" spans="1:3" ht="20.25" hidden="1" customHeight="1">
      <c r="A588" s="7">
        <v>1030460</v>
      </c>
      <c r="B588" s="9" t="s">
        <v>596</v>
      </c>
      <c r="C588" s="8">
        <f>C589</f>
        <v>0</v>
      </c>
    </row>
    <row r="589" spans="1:3" ht="20.25" hidden="1" customHeight="1">
      <c r="A589" s="7">
        <v>103046050</v>
      </c>
      <c r="B589" s="7" t="s">
        <v>597</v>
      </c>
      <c r="C589" s="8">
        <v>0</v>
      </c>
    </row>
    <row r="590" spans="1:3" ht="20.25" hidden="1" customHeight="1">
      <c r="A590" s="7">
        <v>1030461</v>
      </c>
      <c r="B590" s="9" t="s">
        <v>598</v>
      </c>
      <c r="C590" s="8">
        <f>SUM(C591:C592)</f>
        <v>0</v>
      </c>
    </row>
    <row r="591" spans="1:3" ht="20.25" hidden="1" customHeight="1">
      <c r="A591" s="7">
        <v>103046101</v>
      </c>
      <c r="B591" s="7" t="s">
        <v>436</v>
      </c>
      <c r="C591" s="8">
        <v>0</v>
      </c>
    </row>
    <row r="592" spans="1:3" ht="20.25" hidden="1" customHeight="1">
      <c r="A592" s="7">
        <v>103046150</v>
      </c>
      <c r="B592" s="7" t="s">
        <v>599</v>
      </c>
      <c r="C592" s="8">
        <v>0</v>
      </c>
    </row>
    <row r="593" spans="1:3" ht="20.25" customHeight="1">
      <c r="A593" s="7">
        <v>1030499</v>
      </c>
      <c r="B593" s="9" t="s">
        <v>600</v>
      </c>
      <c r="C593" s="8">
        <f>C594</f>
        <v>38</v>
      </c>
    </row>
    <row r="594" spans="1:3" ht="20.25" customHeight="1">
      <c r="A594" s="7">
        <v>103049950</v>
      </c>
      <c r="B594" s="7" t="s">
        <v>601</v>
      </c>
      <c r="C594" s="8">
        <v>38</v>
      </c>
    </row>
    <row r="595" spans="1:3" ht="20.25" customHeight="1">
      <c r="A595" s="7">
        <v>10305</v>
      </c>
      <c r="B595" s="9" t="s">
        <v>602</v>
      </c>
      <c r="C595" s="8">
        <f>SUM(C596,C619,C624:C625)</f>
        <v>1322</v>
      </c>
    </row>
    <row r="596" spans="1:3" ht="20.25" customHeight="1">
      <c r="A596" s="7">
        <v>1030501</v>
      </c>
      <c r="B596" s="9" t="s">
        <v>603</v>
      </c>
      <c r="C596" s="8">
        <f>SUM(C597:C618)</f>
        <v>1322</v>
      </c>
    </row>
    <row r="597" spans="1:3" ht="20.25" hidden="1" customHeight="1">
      <c r="A597" s="7">
        <v>103050101</v>
      </c>
      <c r="B597" s="7" t="s">
        <v>604</v>
      </c>
      <c r="C597" s="8">
        <v>0</v>
      </c>
    </row>
    <row r="598" spans="1:3" ht="20.25" customHeight="1">
      <c r="A598" s="7">
        <v>103050102</v>
      </c>
      <c r="B598" s="7" t="s">
        <v>605</v>
      </c>
      <c r="C598" s="8">
        <v>-221</v>
      </c>
    </row>
    <row r="599" spans="1:3" ht="20.25" customHeight="1">
      <c r="A599" s="7">
        <v>103050103</v>
      </c>
      <c r="B599" s="7" t="s">
        <v>606</v>
      </c>
      <c r="C599" s="8">
        <v>351</v>
      </c>
    </row>
    <row r="600" spans="1:3" ht="20.25" hidden="1" customHeight="1">
      <c r="A600" s="7">
        <v>103050105</v>
      </c>
      <c r="B600" s="7" t="s">
        <v>607</v>
      </c>
      <c r="C600" s="8">
        <v>0</v>
      </c>
    </row>
    <row r="601" spans="1:3" ht="20.25" hidden="1" customHeight="1">
      <c r="A601" s="7">
        <v>103050107</v>
      </c>
      <c r="B601" s="7" t="s">
        <v>608</v>
      </c>
      <c r="C601" s="8">
        <v>0</v>
      </c>
    </row>
    <row r="602" spans="1:3" ht="20.25" hidden="1" customHeight="1">
      <c r="A602" s="7">
        <v>103050108</v>
      </c>
      <c r="B602" s="7" t="s">
        <v>609</v>
      </c>
      <c r="C602" s="8">
        <v>0</v>
      </c>
    </row>
    <row r="603" spans="1:3" ht="20.25" hidden="1" customHeight="1">
      <c r="A603" s="7">
        <v>103050109</v>
      </c>
      <c r="B603" s="7" t="s">
        <v>610</v>
      </c>
      <c r="C603" s="8">
        <v>0</v>
      </c>
    </row>
    <row r="604" spans="1:3" ht="20.25" customHeight="1">
      <c r="A604" s="7">
        <v>103050110</v>
      </c>
      <c r="B604" s="7" t="s">
        <v>611</v>
      </c>
      <c r="C604" s="8">
        <v>49</v>
      </c>
    </row>
    <row r="605" spans="1:3" ht="20.25" customHeight="1">
      <c r="A605" s="7">
        <v>103050111</v>
      </c>
      <c r="B605" s="7" t="s">
        <v>612</v>
      </c>
      <c r="C605" s="8">
        <v>1</v>
      </c>
    </row>
    <row r="606" spans="1:3" ht="20.25" hidden="1" customHeight="1">
      <c r="A606" s="7">
        <v>103050112</v>
      </c>
      <c r="B606" s="7" t="s">
        <v>613</v>
      </c>
      <c r="C606" s="8">
        <v>0</v>
      </c>
    </row>
    <row r="607" spans="1:3" ht="20.25" hidden="1" customHeight="1">
      <c r="A607" s="7">
        <v>103050113</v>
      </c>
      <c r="B607" s="7" t="s">
        <v>614</v>
      </c>
      <c r="C607" s="8">
        <v>0</v>
      </c>
    </row>
    <row r="608" spans="1:3" ht="20.25" customHeight="1">
      <c r="A608" s="7">
        <v>103050114</v>
      </c>
      <c r="B608" s="7" t="s">
        <v>615</v>
      </c>
      <c r="C608" s="8">
        <v>23</v>
      </c>
    </row>
    <row r="609" spans="1:3" ht="20.25" hidden="1" customHeight="1">
      <c r="A609" s="7">
        <v>103050115</v>
      </c>
      <c r="B609" s="7" t="s">
        <v>616</v>
      </c>
      <c r="C609" s="8">
        <v>0</v>
      </c>
    </row>
    <row r="610" spans="1:3" ht="20.25" hidden="1" customHeight="1">
      <c r="A610" s="7">
        <v>103050116</v>
      </c>
      <c r="B610" s="7" t="s">
        <v>617</v>
      </c>
      <c r="C610" s="8">
        <v>0</v>
      </c>
    </row>
    <row r="611" spans="1:3" ht="20.25" hidden="1" customHeight="1">
      <c r="A611" s="7">
        <v>103050117</v>
      </c>
      <c r="B611" s="7" t="s">
        <v>618</v>
      </c>
      <c r="C611" s="8">
        <v>0</v>
      </c>
    </row>
    <row r="612" spans="1:3" ht="20.25" hidden="1" customHeight="1">
      <c r="A612" s="7">
        <v>103050118</v>
      </c>
      <c r="B612" s="7" t="s">
        <v>619</v>
      </c>
      <c r="C612" s="8">
        <v>0</v>
      </c>
    </row>
    <row r="613" spans="1:3" ht="20.25" hidden="1" customHeight="1">
      <c r="A613" s="7">
        <v>103050119</v>
      </c>
      <c r="B613" s="7" t="s">
        <v>620</v>
      </c>
      <c r="C613" s="8">
        <v>0</v>
      </c>
    </row>
    <row r="614" spans="1:3" ht="20.25" hidden="1" customHeight="1">
      <c r="A614" s="7">
        <v>103050120</v>
      </c>
      <c r="B614" s="7" t="s">
        <v>621</v>
      </c>
      <c r="C614" s="8">
        <v>0</v>
      </c>
    </row>
    <row r="615" spans="1:3" ht="20.25" hidden="1" customHeight="1">
      <c r="A615" s="7">
        <v>103050121</v>
      </c>
      <c r="B615" s="7" t="s">
        <v>622</v>
      </c>
      <c r="C615" s="8">
        <v>0</v>
      </c>
    </row>
    <row r="616" spans="1:3" ht="20.25" hidden="1" customHeight="1">
      <c r="A616" s="7">
        <v>103050122</v>
      </c>
      <c r="B616" s="7" t="s">
        <v>623</v>
      </c>
      <c r="C616" s="8">
        <v>0</v>
      </c>
    </row>
    <row r="617" spans="1:3" ht="20.25" customHeight="1">
      <c r="A617" s="7">
        <v>103050123</v>
      </c>
      <c r="B617" s="7" t="s">
        <v>624</v>
      </c>
      <c r="C617" s="8">
        <v>71</v>
      </c>
    </row>
    <row r="618" spans="1:3" ht="20.25" customHeight="1">
      <c r="A618" s="7">
        <v>103050199</v>
      </c>
      <c r="B618" s="7" t="s">
        <v>625</v>
      </c>
      <c r="C618" s="8">
        <v>1048</v>
      </c>
    </row>
    <row r="619" spans="1:3" ht="20.25" hidden="1" customHeight="1">
      <c r="A619" s="7">
        <v>1030502</v>
      </c>
      <c r="B619" s="9" t="s">
        <v>626</v>
      </c>
      <c r="C619" s="8">
        <f>SUM(C620:C623)</f>
        <v>0</v>
      </c>
    </row>
    <row r="620" spans="1:3" ht="20.25" hidden="1" customHeight="1">
      <c r="A620" s="7">
        <v>103050201</v>
      </c>
      <c r="B620" s="7" t="s">
        <v>627</v>
      </c>
      <c r="C620" s="8">
        <v>0</v>
      </c>
    </row>
    <row r="621" spans="1:3" ht="20.25" hidden="1" customHeight="1">
      <c r="A621" s="7">
        <v>103050202</v>
      </c>
      <c r="B621" s="7" t="s">
        <v>628</v>
      </c>
      <c r="C621" s="8">
        <v>0</v>
      </c>
    </row>
    <row r="622" spans="1:3" ht="20.25" hidden="1" customHeight="1">
      <c r="A622" s="7">
        <v>103050203</v>
      </c>
      <c r="B622" s="7" t="s">
        <v>629</v>
      </c>
      <c r="C622" s="8">
        <v>0</v>
      </c>
    </row>
    <row r="623" spans="1:3" ht="20.25" hidden="1" customHeight="1">
      <c r="A623" s="7">
        <v>103050299</v>
      </c>
      <c r="B623" s="7" t="s">
        <v>630</v>
      </c>
      <c r="C623" s="8">
        <v>0</v>
      </c>
    </row>
    <row r="624" spans="1:3" ht="20.25" hidden="1" customHeight="1">
      <c r="A624" s="7">
        <v>1030503</v>
      </c>
      <c r="B624" s="9" t="s">
        <v>631</v>
      </c>
      <c r="C624" s="8">
        <v>0</v>
      </c>
    </row>
    <row r="625" spans="1:3" ht="20.25" hidden="1" customHeight="1">
      <c r="A625" s="7">
        <v>1030509</v>
      </c>
      <c r="B625" s="9" t="s">
        <v>632</v>
      </c>
      <c r="C625" s="8">
        <v>0</v>
      </c>
    </row>
    <row r="626" spans="1:3" ht="20.25" hidden="1" customHeight="1">
      <c r="A626" s="7">
        <v>10306</v>
      </c>
      <c r="B626" s="9" t="s">
        <v>633</v>
      </c>
      <c r="C626" s="8">
        <f>SUM(C627,C631,C634,C636,C638,C639,C643,C644)</f>
        <v>0</v>
      </c>
    </row>
    <row r="627" spans="1:3" ht="20.25" hidden="1" customHeight="1">
      <c r="A627" s="7">
        <v>1030601</v>
      </c>
      <c r="B627" s="9" t="s">
        <v>634</v>
      </c>
      <c r="C627" s="8">
        <f>SUM(C628:C630)</f>
        <v>0</v>
      </c>
    </row>
    <row r="628" spans="1:3" ht="20.25" hidden="1" customHeight="1">
      <c r="A628" s="7">
        <v>103060101</v>
      </c>
      <c r="B628" s="7" t="s">
        <v>635</v>
      </c>
      <c r="C628" s="8">
        <v>0</v>
      </c>
    </row>
    <row r="629" spans="1:3" ht="20.25" hidden="1" customHeight="1">
      <c r="A629" s="7">
        <v>103060102</v>
      </c>
      <c r="B629" s="7" t="s">
        <v>636</v>
      </c>
      <c r="C629" s="8">
        <v>0</v>
      </c>
    </row>
    <row r="630" spans="1:3" ht="20.25" hidden="1" customHeight="1">
      <c r="A630" s="7">
        <v>103060199</v>
      </c>
      <c r="B630" s="7" t="s">
        <v>637</v>
      </c>
      <c r="C630" s="8">
        <v>0</v>
      </c>
    </row>
    <row r="631" spans="1:3" ht="20.25" hidden="1" customHeight="1">
      <c r="A631" s="7">
        <v>1030602</v>
      </c>
      <c r="B631" s="9" t="s">
        <v>638</v>
      </c>
      <c r="C631" s="8">
        <f>SUM(C632:C633)</f>
        <v>0</v>
      </c>
    </row>
    <row r="632" spans="1:3" ht="20.25" hidden="1" customHeight="1">
      <c r="A632" s="7">
        <v>103060201</v>
      </c>
      <c r="B632" s="7" t="s">
        <v>639</v>
      </c>
      <c r="C632" s="8">
        <v>0</v>
      </c>
    </row>
    <row r="633" spans="1:3" ht="20.25" hidden="1" customHeight="1">
      <c r="A633" s="7">
        <v>103060299</v>
      </c>
      <c r="B633" s="7" t="s">
        <v>640</v>
      </c>
      <c r="C633" s="8">
        <v>0</v>
      </c>
    </row>
    <row r="634" spans="1:3" ht="20.25" hidden="1" customHeight="1">
      <c r="A634" s="7">
        <v>1030603</v>
      </c>
      <c r="B634" s="9" t="s">
        <v>641</v>
      </c>
      <c r="C634" s="8">
        <f>C635</f>
        <v>0</v>
      </c>
    </row>
    <row r="635" spans="1:3" ht="20.25" hidden="1" customHeight="1">
      <c r="A635" s="7">
        <v>103060399</v>
      </c>
      <c r="B635" s="7" t="s">
        <v>642</v>
      </c>
      <c r="C635" s="8">
        <v>0</v>
      </c>
    </row>
    <row r="636" spans="1:3" ht="20.25" hidden="1" customHeight="1">
      <c r="A636" s="7">
        <v>1030604</v>
      </c>
      <c r="B636" s="9" t="s">
        <v>643</v>
      </c>
      <c r="C636" s="8">
        <f>C637</f>
        <v>0</v>
      </c>
    </row>
    <row r="637" spans="1:3" ht="20.25" hidden="1" customHeight="1">
      <c r="A637" s="7">
        <v>103060499</v>
      </c>
      <c r="B637" s="7" t="s">
        <v>644</v>
      </c>
      <c r="C637" s="8">
        <v>0</v>
      </c>
    </row>
    <row r="638" spans="1:3" ht="20.25" hidden="1" customHeight="1">
      <c r="A638" s="7">
        <v>1030605</v>
      </c>
      <c r="B638" s="9" t="s">
        <v>645</v>
      </c>
      <c r="C638" s="8">
        <v>0</v>
      </c>
    </row>
    <row r="639" spans="1:3" ht="20.25" hidden="1" customHeight="1">
      <c r="A639" s="7">
        <v>1030606</v>
      </c>
      <c r="B639" s="9" t="s">
        <v>646</v>
      </c>
      <c r="C639" s="8">
        <f>SUM(C640:C642)</f>
        <v>0</v>
      </c>
    </row>
    <row r="640" spans="1:3" ht="20.25" hidden="1" customHeight="1">
      <c r="A640" s="7">
        <v>103060601</v>
      </c>
      <c r="B640" s="7" t="s">
        <v>647</v>
      </c>
      <c r="C640" s="8">
        <v>0</v>
      </c>
    </row>
    <row r="641" spans="1:3" ht="20.25" hidden="1" customHeight="1">
      <c r="A641" s="7">
        <v>103060602</v>
      </c>
      <c r="B641" s="7" t="s">
        <v>648</v>
      </c>
      <c r="C641" s="8">
        <v>0</v>
      </c>
    </row>
    <row r="642" spans="1:3" ht="20.25" hidden="1" customHeight="1">
      <c r="A642" s="7">
        <v>103060699</v>
      </c>
      <c r="B642" s="7" t="s">
        <v>649</v>
      </c>
      <c r="C642" s="8">
        <v>0</v>
      </c>
    </row>
    <row r="643" spans="1:3" ht="20.25" hidden="1" customHeight="1">
      <c r="A643" s="7">
        <v>1030607</v>
      </c>
      <c r="B643" s="9" t="s">
        <v>650</v>
      </c>
      <c r="C643" s="8">
        <v>0</v>
      </c>
    </row>
    <row r="644" spans="1:3" ht="20.25" hidden="1" customHeight="1">
      <c r="A644" s="7">
        <v>1030699</v>
      </c>
      <c r="B644" s="9" t="s">
        <v>651</v>
      </c>
      <c r="C644" s="8">
        <v>0</v>
      </c>
    </row>
    <row r="645" spans="1:3" ht="20.25" customHeight="1">
      <c r="A645" s="7">
        <v>10307</v>
      </c>
      <c r="B645" s="9" t="s">
        <v>652</v>
      </c>
      <c r="C645" s="8">
        <f>SUM(C646,C649,C656:C658,C663,C669:C670,C673,C674,C677:C680,C685:C689,C692:C693)</f>
        <v>8786</v>
      </c>
    </row>
    <row r="646" spans="1:3" ht="20.25" hidden="1" customHeight="1">
      <c r="A646" s="7">
        <v>1030701</v>
      </c>
      <c r="B646" s="9" t="s">
        <v>653</v>
      </c>
      <c r="C646" s="8">
        <f>SUM(C647:C648)</f>
        <v>0</v>
      </c>
    </row>
    <row r="647" spans="1:3" ht="20.25" hidden="1" customHeight="1">
      <c r="A647" s="7">
        <v>103070101</v>
      </c>
      <c r="B647" s="7" t="s">
        <v>654</v>
      </c>
      <c r="C647" s="8">
        <v>0</v>
      </c>
    </row>
    <row r="648" spans="1:3" ht="20.25" hidden="1" customHeight="1">
      <c r="A648" s="7">
        <v>103070102</v>
      </c>
      <c r="B648" s="7" t="s">
        <v>655</v>
      </c>
      <c r="C648" s="8">
        <v>0</v>
      </c>
    </row>
    <row r="649" spans="1:3" ht="20.25" hidden="1" customHeight="1">
      <c r="A649" s="7">
        <v>1030702</v>
      </c>
      <c r="B649" s="9" t="s">
        <v>656</v>
      </c>
      <c r="C649" s="8">
        <f>SUM(C650:C655)</f>
        <v>0</v>
      </c>
    </row>
    <row r="650" spans="1:3" ht="20.25" hidden="1" customHeight="1">
      <c r="A650" s="7">
        <v>103070201</v>
      </c>
      <c r="B650" s="7" t="s">
        <v>657</v>
      </c>
      <c r="C650" s="8">
        <v>0</v>
      </c>
    </row>
    <row r="651" spans="1:3" ht="20.25" hidden="1" customHeight="1">
      <c r="A651" s="7">
        <v>103070202</v>
      </c>
      <c r="B651" s="7" t="s">
        <v>658</v>
      </c>
      <c r="C651" s="8">
        <v>0</v>
      </c>
    </row>
    <row r="652" spans="1:3" ht="20.25" hidden="1" customHeight="1">
      <c r="A652" s="7">
        <v>103070203</v>
      </c>
      <c r="B652" s="7" t="s">
        <v>659</v>
      </c>
      <c r="C652" s="8">
        <v>0</v>
      </c>
    </row>
    <row r="653" spans="1:3" ht="20.25" hidden="1" customHeight="1">
      <c r="A653" s="7">
        <v>103070204</v>
      </c>
      <c r="B653" s="7" t="s">
        <v>660</v>
      </c>
      <c r="C653" s="8">
        <v>0</v>
      </c>
    </row>
    <row r="654" spans="1:3" ht="20.25" hidden="1" customHeight="1">
      <c r="A654" s="7">
        <v>103070205</v>
      </c>
      <c r="B654" s="7" t="s">
        <v>661</v>
      </c>
      <c r="C654" s="8">
        <v>0</v>
      </c>
    </row>
    <row r="655" spans="1:3" ht="20.25" hidden="1" customHeight="1">
      <c r="A655" s="7">
        <v>103070206</v>
      </c>
      <c r="B655" s="7" t="s">
        <v>662</v>
      </c>
      <c r="C655" s="8">
        <v>0</v>
      </c>
    </row>
    <row r="656" spans="1:3" ht="20.25" hidden="1" customHeight="1">
      <c r="A656" s="7">
        <v>1030703</v>
      </c>
      <c r="B656" s="9" t="s">
        <v>663</v>
      </c>
      <c r="C656" s="8">
        <v>0</v>
      </c>
    </row>
    <row r="657" spans="1:3" ht="20.25" hidden="1" customHeight="1">
      <c r="A657" s="7">
        <v>1030704</v>
      </c>
      <c r="B657" s="9" t="s">
        <v>664</v>
      </c>
      <c r="C657" s="8">
        <v>0</v>
      </c>
    </row>
    <row r="658" spans="1:3" ht="20.25" customHeight="1">
      <c r="A658" s="7">
        <v>1030705</v>
      </c>
      <c r="B658" s="9" t="s">
        <v>665</v>
      </c>
      <c r="C658" s="8">
        <f>SUM(C659:C662)</f>
        <v>15</v>
      </c>
    </row>
    <row r="659" spans="1:3" ht="20.25" customHeight="1">
      <c r="A659" s="7">
        <v>103070501</v>
      </c>
      <c r="B659" s="7" t="s">
        <v>666</v>
      </c>
      <c r="C659" s="8">
        <v>10</v>
      </c>
    </row>
    <row r="660" spans="1:3" ht="20.25" hidden="1" customHeight="1">
      <c r="A660" s="7">
        <v>103070502</v>
      </c>
      <c r="B660" s="7" t="s">
        <v>667</v>
      </c>
      <c r="C660" s="8">
        <v>0</v>
      </c>
    </row>
    <row r="661" spans="1:3" ht="20.25" hidden="1" customHeight="1">
      <c r="A661" s="7">
        <v>103070503</v>
      </c>
      <c r="B661" s="7" t="s">
        <v>668</v>
      </c>
      <c r="C661" s="8">
        <v>0</v>
      </c>
    </row>
    <row r="662" spans="1:3" ht="20.25" customHeight="1">
      <c r="A662" s="7">
        <v>103070599</v>
      </c>
      <c r="B662" s="7" t="s">
        <v>669</v>
      </c>
      <c r="C662" s="8">
        <v>5</v>
      </c>
    </row>
    <row r="663" spans="1:3" ht="20.25" customHeight="1">
      <c r="A663" s="7">
        <v>1030706</v>
      </c>
      <c r="B663" s="9" t="s">
        <v>670</v>
      </c>
      <c r="C663" s="8">
        <f>SUM(C664:C668)</f>
        <v>168</v>
      </c>
    </row>
    <row r="664" spans="1:3" ht="20.25" customHeight="1">
      <c r="A664" s="7">
        <v>103070601</v>
      </c>
      <c r="B664" s="7" t="s">
        <v>671</v>
      </c>
      <c r="C664" s="8">
        <v>25</v>
      </c>
    </row>
    <row r="665" spans="1:3" ht="20.25" hidden="1" customHeight="1">
      <c r="A665" s="7">
        <v>103070602</v>
      </c>
      <c r="B665" s="7" t="s">
        <v>672</v>
      </c>
      <c r="C665" s="8">
        <v>0</v>
      </c>
    </row>
    <row r="666" spans="1:3" ht="20.25" hidden="1" customHeight="1">
      <c r="A666" s="7">
        <v>103070603</v>
      </c>
      <c r="B666" s="7" t="s">
        <v>673</v>
      </c>
      <c r="C666" s="8">
        <v>0</v>
      </c>
    </row>
    <row r="667" spans="1:3" ht="20.25" customHeight="1">
      <c r="A667" s="7">
        <v>103070604</v>
      </c>
      <c r="B667" s="7" t="s">
        <v>674</v>
      </c>
      <c r="C667" s="8">
        <v>143</v>
      </c>
    </row>
    <row r="668" spans="1:3" ht="20.25" hidden="1" customHeight="1">
      <c r="A668" s="7">
        <v>103070699</v>
      </c>
      <c r="B668" s="7" t="s">
        <v>675</v>
      </c>
      <c r="C668" s="8">
        <v>0</v>
      </c>
    </row>
    <row r="669" spans="1:3" ht="20.25" hidden="1" customHeight="1">
      <c r="A669" s="7">
        <v>1030707</v>
      </c>
      <c r="B669" s="9" t="s">
        <v>676</v>
      </c>
      <c r="C669" s="8">
        <v>0</v>
      </c>
    </row>
    <row r="670" spans="1:3" ht="20.25" hidden="1" customHeight="1">
      <c r="A670" s="7">
        <v>1030708</v>
      </c>
      <c r="B670" s="9" t="s">
        <v>677</v>
      </c>
      <c r="C670" s="8">
        <f>SUM(C671:C672)</f>
        <v>0</v>
      </c>
    </row>
    <row r="671" spans="1:3" ht="20.25" hidden="1" customHeight="1">
      <c r="A671" s="7">
        <v>103070801</v>
      </c>
      <c r="B671" s="7" t="s">
        <v>678</v>
      </c>
      <c r="C671" s="8">
        <v>0</v>
      </c>
    </row>
    <row r="672" spans="1:3" ht="20.25" hidden="1" customHeight="1">
      <c r="A672" s="7">
        <v>103070802</v>
      </c>
      <c r="B672" s="7" t="s">
        <v>679</v>
      </c>
      <c r="C672" s="8">
        <v>0</v>
      </c>
    </row>
    <row r="673" spans="1:3" ht="20.25" hidden="1" customHeight="1">
      <c r="A673" s="7">
        <v>1030709</v>
      </c>
      <c r="B673" s="9" t="s">
        <v>680</v>
      </c>
      <c r="C673" s="8">
        <v>0</v>
      </c>
    </row>
    <row r="674" spans="1:3" ht="20.25" hidden="1" customHeight="1">
      <c r="A674" s="7">
        <v>1030710</v>
      </c>
      <c r="B674" s="9" t="s">
        <v>681</v>
      </c>
      <c r="C674" s="8">
        <f>C675+C676</f>
        <v>0</v>
      </c>
    </row>
    <row r="675" spans="1:3" ht="20.25" hidden="1" customHeight="1">
      <c r="A675" s="7">
        <v>103071001</v>
      </c>
      <c r="B675" s="7" t="s">
        <v>682</v>
      </c>
      <c r="C675" s="8">
        <v>0</v>
      </c>
    </row>
    <row r="676" spans="1:3" ht="20.25" hidden="1" customHeight="1">
      <c r="A676" s="7">
        <v>103071002</v>
      </c>
      <c r="B676" s="7" t="s">
        <v>683</v>
      </c>
      <c r="C676" s="8">
        <v>0</v>
      </c>
    </row>
    <row r="677" spans="1:3" ht="20.25" hidden="1" customHeight="1">
      <c r="A677" s="7">
        <v>1030711</v>
      </c>
      <c r="B677" s="9" t="s">
        <v>684</v>
      </c>
      <c r="C677" s="8">
        <v>0</v>
      </c>
    </row>
    <row r="678" spans="1:3" ht="20.25" hidden="1" customHeight="1">
      <c r="A678" s="7">
        <v>1030712</v>
      </c>
      <c r="B678" s="9" t="s">
        <v>685</v>
      </c>
      <c r="C678" s="8">
        <v>0</v>
      </c>
    </row>
    <row r="679" spans="1:3" ht="20.25" hidden="1" customHeight="1">
      <c r="A679" s="7">
        <v>1030713</v>
      </c>
      <c r="B679" s="9" t="s">
        <v>686</v>
      </c>
      <c r="C679" s="8">
        <v>0</v>
      </c>
    </row>
    <row r="680" spans="1:3" ht="20.25" customHeight="1">
      <c r="A680" s="7">
        <v>1030714</v>
      </c>
      <c r="B680" s="9" t="s">
        <v>687</v>
      </c>
      <c r="C680" s="8">
        <f>SUM(C681:C684)</f>
        <v>251</v>
      </c>
    </row>
    <row r="681" spans="1:3" ht="20.25" hidden="1" customHeight="1">
      <c r="A681" s="7">
        <v>103071401</v>
      </c>
      <c r="B681" s="7" t="s">
        <v>688</v>
      </c>
      <c r="C681" s="8">
        <v>0</v>
      </c>
    </row>
    <row r="682" spans="1:3" ht="20.25" hidden="1" customHeight="1">
      <c r="A682" s="7">
        <v>103071402</v>
      </c>
      <c r="B682" s="7" t="s">
        <v>689</v>
      </c>
      <c r="C682" s="8">
        <v>0</v>
      </c>
    </row>
    <row r="683" spans="1:3" ht="20.25" customHeight="1">
      <c r="A683" s="7">
        <v>103071404</v>
      </c>
      <c r="B683" s="7" t="s">
        <v>690</v>
      </c>
      <c r="C683" s="8">
        <v>251</v>
      </c>
    </row>
    <row r="684" spans="1:3" ht="20.25" hidden="1" customHeight="1">
      <c r="A684" s="7">
        <v>103071405</v>
      </c>
      <c r="B684" s="7" t="s">
        <v>691</v>
      </c>
      <c r="C684" s="8">
        <v>0</v>
      </c>
    </row>
    <row r="685" spans="1:3" ht="20.25" hidden="1" customHeight="1">
      <c r="A685" s="7">
        <v>1030715</v>
      </c>
      <c r="B685" s="9" t="s">
        <v>692</v>
      </c>
      <c r="C685" s="8">
        <v>0</v>
      </c>
    </row>
    <row r="686" spans="1:3" ht="20.25" hidden="1" customHeight="1">
      <c r="A686" s="7">
        <v>1030716</v>
      </c>
      <c r="B686" s="9" t="s">
        <v>693</v>
      </c>
      <c r="C686" s="8">
        <v>0</v>
      </c>
    </row>
    <row r="687" spans="1:3" ht="20.25" hidden="1" customHeight="1">
      <c r="A687" s="7">
        <v>1030717</v>
      </c>
      <c r="B687" s="9" t="s">
        <v>694</v>
      </c>
      <c r="C687" s="8">
        <v>0</v>
      </c>
    </row>
    <row r="688" spans="1:3" ht="20.25" hidden="1" customHeight="1">
      <c r="A688" s="7">
        <v>1030718</v>
      </c>
      <c r="B688" s="9" t="s">
        <v>695</v>
      </c>
      <c r="C688" s="8">
        <v>0</v>
      </c>
    </row>
    <row r="689" spans="1:3" ht="20.25" hidden="1" customHeight="1">
      <c r="A689" s="7">
        <v>1030719</v>
      </c>
      <c r="B689" s="9" t="s">
        <v>696</v>
      </c>
      <c r="C689" s="8">
        <f>C690+C691</f>
        <v>0</v>
      </c>
    </row>
    <row r="690" spans="1:3" ht="20.25" hidden="1" customHeight="1">
      <c r="A690" s="7">
        <v>103071901</v>
      </c>
      <c r="B690" s="7" t="s">
        <v>697</v>
      </c>
      <c r="C690" s="8">
        <v>0</v>
      </c>
    </row>
    <row r="691" spans="1:3" ht="20.25" hidden="1" customHeight="1">
      <c r="A691" s="7">
        <v>103071999</v>
      </c>
      <c r="B691" s="7" t="s">
        <v>698</v>
      </c>
      <c r="C691" s="8">
        <v>0</v>
      </c>
    </row>
    <row r="692" spans="1:3" ht="20.25" hidden="1" customHeight="1">
      <c r="A692" s="7">
        <v>1030720</v>
      </c>
      <c r="B692" s="9" t="s">
        <v>699</v>
      </c>
      <c r="C692" s="8">
        <v>0</v>
      </c>
    </row>
    <row r="693" spans="1:3" ht="20.25" customHeight="1">
      <c r="A693" s="7">
        <v>1030799</v>
      </c>
      <c r="B693" s="9" t="s">
        <v>700</v>
      </c>
      <c r="C693" s="8">
        <v>8352</v>
      </c>
    </row>
    <row r="694" spans="1:3" ht="20.25" customHeight="1">
      <c r="A694" s="7">
        <v>10308</v>
      </c>
      <c r="B694" s="9" t="s">
        <v>701</v>
      </c>
      <c r="C694" s="8">
        <f>C695+C696</f>
        <v>159</v>
      </c>
    </row>
    <row r="695" spans="1:3" ht="20.25" hidden="1" customHeight="1">
      <c r="A695" s="7">
        <v>1030801</v>
      </c>
      <c r="B695" s="9" t="s">
        <v>702</v>
      </c>
      <c r="C695" s="8">
        <v>0</v>
      </c>
    </row>
    <row r="696" spans="1:3" ht="20.25" customHeight="1">
      <c r="A696" s="7">
        <v>1030802</v>
      </c>
      <c r="B696" s="9" t="s">
        <v>703</v>
      </c>
      <c r="C696" s="8">
        <v>159</v>
      </c>
    </row>
    <row r="697" spans="1:3" ht="20.25" hidden="1" customHeight="1">
      <c r="A697" s="7">
        <v>10309</v>
      </c>
      <c r="B697" s="9" t="s">
        <v>704</v>
      </c>
      <c r="C697" s="8">
        <f>SUM(C698:C702)</f>
        <v>0</v>
      </c>
    </row>
    <row r="698" spans="1:3" ht="20.25" hidden="1" customHeight="1">
      <c r="A698" s="7">
        <v>1030901</v>
      </c>
      <c r="B698" s="9" t="s">
        <v>705</v>
      </c>
      <c r="C698" s="8">
        <v>0</v>
      </c>
    </row>
    <row r="699" spans="1:3" ht="20.25" hidden="1" customHeight="1">
      <c r="A699" s="7">
        <v>1030902</v>
      </c>
      <c r="B699" s="9" t="s">
        <v>706</v>
      </c>
      <c r="C699" s="8">
        <v>0</v>
      </c>
    </row>
    <row r="700" spans="1:3" ht="20.25" hidden="1" customHeight="1">
      <c r="A700" s="7">
        <v>1030903</v>
      </c>
      <c r="B700" s="9" t="s">
        <v>707</v>
      </c>
      <c r="C700" s="8">
        <v>0</v>
      </c>
    </row>
    <row r="701" spans="1:3" ht="20.25" hidden="1" customHeight="1">
      <c r="A701" s="7">
        <v>1030904</v>
      </c>
      <c r="B701" s="9" t="s">
        <v>708</v>
      </c>
      <c r="C701" s="8">
        <v>0</v>
      </c>
    </row>
    <row r="702" spans="1:3" ht="20.25" hidden="1" customHeight="1">
      <c r="A702" s="7">
        <v>1030999</v>
      </c>
      <c r="B702" s="9" t="s">
        <v>709</v>
      </c>
      <c r="C702" s="8">
        <v>0</v>
      </c>
    </row>
    <row r="703" spans="1:3" ht="20.25" customHeight="1">
      <c r="A703" s="7">
        <v>10399</v>
      </c>
      <c r="B703" s="9" t="s">
        <v>710</v>
      </c>
      <c r="C703" s="8">
        <f>SUM(C704:C710)</f>
        <v>69</v>
      </c>
    </row>
    <row r="704" spans="1:3" ht="20.25" hidden="1" customHeight="1">
      <c r="A704" s="7">
        <v>1039904</v>
      </c>
      <c r="B704" s="9" t="s">
        <v>711</v>
      </c>
      <c r="C704" s="8">
        <v>0</v>
      </c>
    </row>
    <row r="705" spans="1:3" ht="20.25" hidden="1" customHeight="1">
      <c r="A705" s="7">
        <v>1039907</v>
      </c>
      <c r="B705" s="9" t="s">
        <v>712</v>
      </c>
      <c r="C705" s="8">
        <v>0</v>
      </c>
    </row>
    <row r="706" spans="1:3" ht="20.25" hidden="1" customHeight="1">
      <c r="A706" s="7">
        <v>1039908</v>
      </c>
      <c r="B706" s="9" t="s">
        <v>713</v>
      </c>
      <c r="C706" s="8">
        <v>0</v>
      </c>
    </row>
    <row r="707" spans="1:3" ht="20.25" hidden="1" customHeight="1">
      <c r="A707" s="7">
        <v>1039912</v>
      </c>
      <c r="B707" s="9" t="s">
        <v>714</v>
      </c>
      <c r="C707" s="8">
        <v>0</v>
      </c>
    </row>
    <row r="708" spans="1:3" ht="20.25" hidden="1" customHeight="1">
      <c r="A708" s="7">
        <v>1039913</v>
      </c>
      <c r="B708" s="9" t="s">
        <v>715</v>
      </c>
      <c r="C708" s="8">
        <v>0</v>
      </c>
    </row>
    <row r="709" spans="1:3" ht="20.25" hidden="1" customHeight="1">
      <c r="A709" s="7">
        <v>1039914</v>
      </c>
      <c r="B709" s="9" t="s">
        <v>716</v>
      </c>
      <c r="C709" s="8">
        <v>0</v>
      </c>
    </row>
    <row r="710" spans="1:3" ht="20.25" customHeight="1">
      <c r="A710" s="7">
        <v>1039999</v>
      </c>
      <c r="B710" s="9" t="s">
        <v>717</v>
      </c>
      <c r="C710" s="8">
        <v>69</v>
      </c>
    </row>
  </sheetData>
  <autoFilter ref="A4:C710">
    <filterColumn colId="2">
      <filters>
        <filter val="1"/>
        <filter val="1,028"/>
        <filter val="1,048"/>
        <filter val="1,173"/>
        <filter val="1,177"/>
        <filter val="1,322"/>
        <filter val="1,576"/>
        <filter val="1,582"/>
        <filter val="1,652"/>
        <filter val="10"/>
        <filter val="10,003"/>
        <filter val="10,041"/>
        <filter val="11"/>
        <filter val="111"/>
        <filter val="114"/>
        <filter val="12"/>
        <filter val="129"/>
        <filter val="-13"/>
        <filter val="132"/>
        <filter val="134"/>
        <filter val="14"/>
        <filter val="14,787"/>
        <filter val="143"/>
        <filter val="15"/>
        <filter val="159"/>
        <filter val="168"/>
        <filter val="17,222"/>
        <filter val="184"/>
        <filter val="198"/>
        <filter val="2"/>
        <filter val="-2,150"/>
        <filter val="2,153"/>
        <filter val="2,799"/>
        <filter val="2,936"/>
        <filter val="2,937"/>
        <filter val="20"/>
        <filter val="21"/>
        <filter val="-221"/>
        <filter val="23"/>
        <filter val="24"/>
        <filter val="25"/>
        <filter val="25,143"/>
        <filter val="251"/>
        <filter val="276"/>
        <filter val="3"/>
        <filter val="3,512"/>
        <filter val="3,603"/>
        <filter val="3,964"/>
        <filter val="34"/>
        <filter val="35,146"/>
        <filter val="351"/>
        <filter val="359"/>
        <filter val="36"/>
        <filter val="37"/>
        <filter val="371"/>
        <filter val="38"/>
        <filter val="4,068"/>
        <filter val="4,195"/>
        <filter val="4,840"/>
        <filter val="-40"/>
        <filter val="410"/>
        <filter val="429"/>
        <filter val="49"/>
        <filter val="5"/>
        <filter val="5,046"/>
        <filter val="5,333"/>
        <filter val="5,774"/>
        <filter val="55"/>
        <filter val="56"/>
        <filter val="582"/>
        <filter val="6"/>
        <filter val="609"/>
        <filter val="65,379"/>
        <filter val="652"/>
        <filter val="653"/>
        <filter val="669"/>
        <filter val="67"/>
        <filter val="69"/>
        <filter val="7"/>
        <filter val="7,535"/>
        <filter val="71"/>
        <filter val="74"/>
        <filter val="753"/>
        <filter val="785"/>
        <filter val="8,352"/>
        <filter val="8,786"/>
        <filter val="80,166"/>
        <filter val="815"/>
        <filter val="858"/>
        <filter val="9"/>
        <filter val="911"/>
      </filters>
    </filterColumn>
  </autoFilter>
  <mergeCells count="2">
    <mergeCell ref="A2:C2"/>
    <mergeCell ref="A3:C3"/>
  </mergeCells>
  <phoneticPr fontId="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sheetPr codeName="Sheet20"/>
  <dimension ref="A1"/>
  <sheetViews>
    <sheetView workbookViewId="0"/>
  </sheetViews>
  <sheetFormatPr defaultRowHeight="13.5"/>
  <sheetData/>
  <phoneticPr fontId="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sheetPr codeName="Sheet21"/>
  <dimension ref="A1"/>
  <sheetViews>
    <sheetView workbookViewId="0"/>
  </sheetViews>
  <sheetFormatPr defaultRowHeight="13.5"/>
  <sheetData/>
  <phoneticPr fontId="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22"/>
  <dimension ref="A1"/>
  <sheetViews>
    <sheetView workbookViewId="0"/>
  </sheetViews>
  <sheetFormatPr defaultRowHeight="13.5"/>
  <sheetData/>
  <phoneticPr fontId="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sheetPr codeName="Sheet23"/>
  <dimension ref="A1"/>
  <sheetViews>
    <sheetView workbookViewId="0"/>
  </sheetViews>
  <sheetFormatPr defaultRowHeight="13.5"/>
  <sheetData/>
  <phoneticPr fontId="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Sheet24"/>
  <dimension ref="A1"/>
  <sheetViews>
    <sheetView workbookViewId="0"/>
  </sheetViews>
  <sheetFormatPr defaultRowHeight="13.5"/>
  <sheetData/>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sheetPr codeName="Sheet25"/>
  <dimension ref="A1"/>
  <sheetViews>
    <sheetView workbookViewId="0">
      <selection activeCell="J21" sqref="J21"/>
    </sheetView>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C311"/>
  <sheetViews>
    <sheetView workbookViewId="0">
      <selection activeCell="C5" sqref="C5"/>
    </sheetView>
  </sheetViews>
  <sheetFormatPr defaultRowHeight="19.5" customHeight="1"/>
  <cols>
    <col min="1" max="1" width="12.25" style="5" customWidth="1"/>
    <col min="2" max="2" width="39.375" style="5" customWidth="1"/>
    <col min="3" max="3" width="18.375" style="5" customWidth="1"/>
    <col min="4" max="16384" width="9" style="5"/>
  </cols>
  <sheetData>
    <row r="1" spans="1:3" ht="19.5" customHeight="1">
      <c r="A1" s="5" t="s">
        <v>1022</v>
      </c>
    </row>
    <row r="2" spans="1:3" ht="19.5" customHeight="1">
      <c r="A2" s="60" t="s">
        <v>1023</v>
      </c>
      <c r="B2" s="60"/>
      <c r="C2" s="60"/>
    </row>
    <row r="3" spans="1:3" ht="19.5" customHeight="1">
      <c r="A3" s="61" t="s">
        <v>719</v>
      </c>
      <c r="B3" s="61"/>
      <c r="C3" s="61"/>
    </row>
    <row r="4" spans="1:3" ht="19.5" customHeight="1">
      <c r="A4" s="6" t="s">
        <v>45</v>
      </c>
      <c r="B4" s="6" t="s">
        <v>46</v>
      </c>
      <c r="C4" s="6" t="s">
        <v>47</v>
      </c>
    </row>
    <row r="5" spans="1:3" ht="19.5" customHeight="1">
      <c r="A5" s="7"/>
      <c r="B5" s="6" t="s">
        <v>720</v>
      </c>
      <c r="C5" s="8">
        <v>196666</v>
      </c>
    </row>
    <row r="6" spans="1:3" ht="19.5" customHeight="1">
      <c r="A6" s="7">
        <v>201</v>
      </c>
      <c r="B6" s="9" t="s">
        <v>721</v>
      </c>
      <c r="C6" s="8">
        <v>28308</v>
      </c>
    </row>
    <row r="7" spans="1:3" ht="19.5" customHeight="1">
      <c r="A7" s="7">
        <v>20101</v>
      </c>
      <c r="B7" s="9" t="s">
        <v>722</v>
      </c>
      <c r="C7" s="8">
        <v>477</v>
      </c>
    </row>
    <row r="8" spans="1:3" ht="19.5" customHeight="1">
      <c r="A8" s="7">
        <v>2010101</v>
      </c>
      <c r="B8" s="7" t="s">
        <v>723</v>
      </c>
      <c r="C8" s="8">
        <v>24</v>
      </c>
    </row>
    <row r="9" spans="1:3" ht="19.5" customHeight="1">
      <c r="A9" s="7">
        <v>2010199</v>
      </c>
      <c r="B9" s="7" t="s">
        <v>726</v>
      </c>
      <c r="C9" s="8">
        <v>453</v>
      </c>
    </row>
    <row r="10" spans="1:3" ht="19.5" customHeight="1">
      <c r="A10" s="7">
        <v>20102</v>
      </c>
      <c r="B10" s="9" t="s">
        <v>727</v>
      </c>
      <c r="C10" s="8">
        <v>242</v>
      </c>
    </row>
    <row r="11" spans="1:3" ht="19.5" customHeight="1">
      <c r="A11" s="7">
        <v>2010201</v>
      </c>
      <c r="B11" s="7" t="s">
        <v>723</v>
      </c>
      <c r="C11" s="8">
        <v>24</v>
      </c>
    </row>
    <row r="12" spans="1:3" ht="19.5" customHeight="1">
      <c r="A12" s="7">
        <v>2010299</v>
      </c>
      <c r="B12" s="7" t="s">
        <v>728</v>
      </c>
      <c r="C12" s="8">
        <v>218</v>
      </c>
    </row>
    <row r="13" spans="1:3" ht="19.5" customHeight="1">
      <c r="A13" s="7">
        <v>20103</v>
      </c>
      <c r="B13" s="9" t="s">
        <v>729</v>
      </c>
      <c r="C13" s="8">
        <v>6237</v>
      </c>
    </row>
    <row r="14" spans="1:3" ht="19.5" customHeight="1">
      <c r="A14" s="7">
        <v>2010301</v>
      </c>
      <c r="B14" s="7" t="s">
        <v>723</v>
      </c>
      <c r="C14" s="8">
        <v>2526</v>
      </c>
    </row>
    <row r="15" spans="1:3" ht="19.5" customHeight="1">
      <c r="A15" s="7">
        <v>2010308</v>
      </c>
      <c r="B15" s="7" t="s">
        <v>730</v>
      </c>
      <c r="C15" s="8">
        <v>130</v>
      </c>
    </row>
    <row r="16" spans="1:3" ht="19.5" customHeight="1">
      <c r="A16" s="7">
        <v>2010399</v>
      </c>
      <c r="B16" s="7" t="s">
        <v>731</v>
      </c>
      <c r="C16" s="8">
        <v>3581</v>
      </c>
    </row>
    <row r="17" spans="1:3" ht="19.5" customHeight="1">
      <c r="A17" s="7">
        <v>20104</v>
      </c>
      <c r="B17" s="9" t="s">
        <v>732</v>
      </c>
      <c r="C17" s="8">
        <v>913</v>
      </c>
    </row>
    <row r="18" spans="1:3" ht="19.5" customHeight="1">
      <c r="A18" s="7">
        <v>2010404</v>
      </c>
      <c r="B18" s="7" t="s">
        <v>733</v>
      </c>
      <c r="C18" s="8">
        <v>44</v>
      </c>
    </row>
    <row r="19" spans="1:3" ht="19.5" customHeight="1">
      <c r="A19" s="7">
        <v>2010408</v>
      </c>
      <c r="B19" s="7" t="s">
        <v>734</v>
      </c>
      <c r="C19" s="8">
        <v>11</v>
      </c>
    </row>
    <row r="20" spans="1:3" ht="19.5" customHeight="1">
      <c r="A20" s="7">
        <v>2010499</v>
      </c>
      <c r="B20" s="7" t="s">
        <v>735</v>
      </c>
      <c r="C20" s="8">
        <v>858</v>
      </c>
    </row>
    <row r="21" spans="1:3" ht="19.5" customHeight="1">
      <c r="A21" s="7">
        <v>20105</v>
      </c>
      <c r="B21" s="9" t="s">
        <v>736</v>
      </c>
      <c r="C21" s="8">
        <v>153</v>
      </c>
    </row>
    <row r="22" spans="1:3" ht="19.5" customHeight="1">
      <c r="A22" s="7">
        <v>2010599</v>
      </c>
      <c r="B22" s="7" t="s">
        <v>737</v>
      </c>
      <c r="C22" s="8">
        <v>153</v>
      </c>
    </row>
    <row r="23" spans="1:3" ht="19.5" customHeight="1">
      <c r="A23" s="7">
        <v>20106</v>
      </c>
      <c r="B23" s="9" t="s">
        <v>738</v>
      </c>
      <c r="C23" s="8">
        <v>1036</v>
      </c>
    </row>
    <row r="24" spans="1:3" ht="19.5" customHeight="1">
      <c r="A24" s="7">
        <v>2010699</v>
      </c>
      <c r="B24" s="7" t="s">
        <v>739</v>
      </c>
      <c r="C24" s="8">
        <v>1036</v>
      </c>
    </row>
    <row r="25" spans="1:3" ht="19.5" customHeight="1">
      <c r="A25" s="7">
        <v>20107</v>
      </c>
      <c r="B25" s="9" t="s">
        <v>740</v>
      </c>
      <c r="C25" s="8">
        <v>416</v>
      </c>
    </row>
    <row r="26" spans="1:3" ht="19.5" customHeight="1">
      <c r="A26" s="7">
        <v>2010799</v>
      </c>
      <c r="B26" s="7" t="s">
        <v>741</v>
      </c>
      <c r="C26" s="8">
        <v>416</v>
      </c>
    </row>
    <row r="27" spans="1:3" ht="19.5" customHeight="1">
      <c r="A27" s="7">
        <v>20108</v>
      </c>
      <c r="B27" s="9" t="s">
        <v>742</v>
      </c>
      <c r="C27" s="8">
        <v>265</v>
      </c>
    </row>
    <row r="28" spans="1:3" ht="19.5" customHeight="1">
      <c r="A28" s="7">
        <v>2010804</v>
      </c>
      <c r="B28" s="7" t="s">
        <v>743</v>
      </c>
      <c r="C28" s="8">
        <v>9</v>
      </c>
    </row>
    <row r="29" spans="1:3" ht="19.5" customHeight="1">
      <c r="A29" s="7">
        <v>2010899</v>
      </c>
      <c r="B29" s="7" t="s">
        <v>744</v>
      </c>
      <c r="C29" s="8">
        <v>256</v>
      </c>
    </row>
    <row r="30" spans="1:3" ht="19.5" customHeight="1">
      <c r="A30" s="7">
        <v>20110</v>
      </c>
      <c r="B30" s="9" t="s">
        <v>745</v>
      </c>
      <c r="C30" s="8">
        <v>785</v>
      </c>
    </row>
    <row r="31" spans="1:3" ht="19.5" customHeight="1">
      <c r="A31" s="7">
        <v>2011099</v>
      </c>
      <c r="B31" s="7" t="s">
        <v>746</v>
      </c>
      <c r="C31" s="8">
        <v>785</v>
      </c>
    </row>
    <row r="32" spans="1:3" ht="19.5" customHeight="1">
      <c r="A32" s="7">
        <v>20111</v>
      </c>
      <c r="B32" s="9" t="s">
        <v>747</v>
      </c>
      <c r="C32" s="8">
        <v>702</v>
      </c>
    </row>
    <row r="33" spans="1:3" ht="19.5" customHeight="1">
      <c r="A33" s="7">
        <v>2011199</v>
      </c>
      <c r="B33" s="7" t="s">
        <v>748</v>
      </c>
      <c r="C33" s="8">
        <v>702</v>
      </c>
    </row>
    <row r="34" spans="1:3" ht="19.5" customHeight="1">
      <c r="A34" s="7">
        <v>20113</v>
      </c>
      <c r="B34" s="9" t="s">
        <v>749</v>
      </c>
      <c r="C34" s="8">
        <v>358</v>
      </c>
    </row>
    <row r="35" spans="1:3" ht="19.5" customHeight="1">
      <c r="A35" s="7">
        <v>2011308</v>
      </c>
      <c r="B35" s="7" t="s">
        <v>750</v>
      </c>
      <c r="C35" s="8">
        <v>124</v>
      </c>
    </row>
    <row r="36" spans="1:3" ht="19.5" customHeight="1">
      <c r="A36" s="7">
        <v>2011399</v>
      </c>
      <c r="B36" s="7" t="s">
        <v>751</v>
      </c>
      <c r="C36" s="8">
        <v>234</v>
      </c>
    </row>
    <row r="37" spans="1:3" ht="19.5" customHeight="1">
      <c r="A37" s="7">
        <v>20126</v>
      </c>
      <c r="B37" s="9" t="s">
        <v>752</v>
      </c>
      <c r="C37" s="8">
        <v>43</v>
      </c>
    </row>
    <row r="38" spans="1:3" ht="19.5" customHeight="1">
      <c r="A38" s="7">
        <v>2012604</v>
      </c>
      <c r="B38" s="7" t="s">
        <v>753</v>
      </c>
      <c r="C38" s="8">
        <v>5</v>
      </c>
    </row>
    <row r="39" spans="1:3" ht="19.5" customHeight="1">
      <c r="A39" s="7">
        <v>2012699</v>
      </c>
      <c r="B39" s="7" t="s">
        <v>754</v>
      </c>
      <c r="C39" s="8">
        <v>38</v>
      </c>
    </row>
    <row r="40" spans="1:3" ht="19.5" customHeight="1">
      <c r="A40" s="7">
        <v>20129</v>
      </c>
      <c r="B40" s="9" t="s">
        <v>755</v>
      </c>
      <c r="C40" s="8">
        <v>542</v>
      </c>
    </row>
    <row r="41" spans="1:3" ht="19.5" customHeight="1">
      <c r="A41" s="7">
        <v>2012999</v>
      </c>
      <c r="B41" s="7" t="s">
        <v>756</v>
      </c>
      <c r="C41" s="8">
        <v>542</v>
      </c>
    </row>
    <row r="42" spans="1:3" ht="19.5" customHeight="1">
      <c r="A42" s="7">
        <v>20131</v>
      </c>
      <c r="B42" s="9" t="s">
        <v>757</v>
      </c>
      <c r="C42" s="8">
        <v>531</v>
      </c>
    </row>
    <row r="43" spans="1:3" ht="19.5" customHeight="1">
      <c r="A43" s="7">
        <v>2013101</v>
      </c>
      <c r="B43" s="7" t="s">
        <v>723</v>
      </c>
      <c r="C43" s="8">
        <v>93</v>
      </c>
    </row>
    <row r="44" spans="1:3" ht="19.5" customHeight="1">
      <c r="A44" s="7">
        <v>2013199</v>
      </c>
      <c r="B44" s="7" t="s">
        <v>758</v>
      </c>
      <c r="C44" s="8">
        <v>438</v>
      </c>
    </row>
    <row r="45" spans="1:3" ht="19.5" customHeight="1">
      <c r="A45" s="7">
        <v>20132</v>
      </c>
      <c r="B45" s="9" t="s">
        <v>759</v>
      </c>
      <c r="C45" s="8">
        <v>342</v>
      </c>
    </row>
    <row r="46" spans="1:3" ht="19.5" customHeight="1">
      <c r="A46" s="7">
        <v>2013299</v>
      </c>
      <c r="B46" s="7" t="s">
        <v>760</v>
      </c>
      <c r="C46" s="8">
        <v>342</v>
      </c>
    </row>
    <row r="47" spans="1:3" ht="19.5" customHeight="1">
      <c r="A47" s="7">
        <v>20133</v>
      </c>
      <c r="B47" s="9" t="s">
        <v>761</v>
      </c>
      <c r="C47" s="8">
        <v>1069</v>
      </c>
    </row>
    <row r="48" spans="1:3" ht="19.5" customHeight="1">
      <c r="A48" s="7">
        <v>2013399</v>
      </c>
      <c r="B48" s="7" t="s">
        <v>762</v>
      </c>
      <c r="C48" s="8">
        <v>1069</v>
      </c>
    </row>
    <row r="49" spans="1:3" ht="19.5" customHeight="1">
      <c r="A49" s="7">
        <v>20134</v>
      </c>
      <c r="B49" s="9" t="s">
        <v>763</v>
      </c>
      <c r="C49" s="8">
        <v>75</v>
      </c>
    </row>
    <row r="50" spans="1:3" ht="19.5" customHeight="1">
      <c r="A50" s="7">
        <v>2013499</v>
      </c>
      <c r="B50" s="7" t="s">
        <v>764</v>
      </c>
      <c r="C50" s="8">
        <v>75</v>
      </c>
    </row>
    <row r="51" spans="1:3" ht="19.5" customHeight="1">
      <c r="A51" s="7">
        <v>20136</v>
      </c>
      <c r="B51" s="9" t="s">
        <v>765</v>
      </c>
      <c r="C51" s="8">
        <v>597</v>
      </c>
    </row>
    <row r="52" spans="1:3" ht="19.5" customHeight="1">
      <c r="A52" s="7">
        <v>2013699</v>
      </c>
      <c r="B52" s="7" t="s">
        <v>766</v>
      </c>
      <c r="C52" s="8">
        <v>597</v>
      </c>
    </row>
    <row r="53" spans="1:3" ht="19.5" customHeight="1">
      <c r="A53" s="7">
        <v>20138</v>
      </c>
      <c r="B53" s="9" t="s">
        <v>767</v>
      </c>
      <c r="C53" s="8">
        <v>176</v>
      </c>
    </row>
    <row r="54" spans="1:3" ht="19.5" customHeight="1">
      <c r="A54" s="7">
        <v>2013899</v>
      </c>
      <c r="B54" s="7" t="s">
        <v>768</v>
      </c>
      <c r="C54" s="8">
        <v>176</v>
      </c>
    </row>
    <row r="55" spans="1:3" ht="19.5" customHeight="1">
      <c r="A55" s="7">
        <v>20199</v>
      </c>
      <c r="B55" s="9" t="s">
        <v>769</v>
      </c>
      <c r="C55" s="8">
        <v>13349</v>
      </c>
    </row>
    <row r="56" spans="1:3" ht="19.5" customHeight="1">
      <c r="A56" s="7">
        <v>2019999</v>
      </c>
      <c r="B56" s="7" t="s">
        <v>771</v>
      </c>
      <c r="C56" s="8">
        <v>13349</v>
      </c>
    </row>
    <row r="57" spans="1:3" ht="19.5" customHeight="1">
      <c r="A57" s="7">
        <v>203</v>
      </c>
      <c r="B57" s="9" t="s">
        <v>773</v>
      </c>
      <c r="C57" s="8">
        <v>22</v>
      </c>
    </row>
    <row r="58" spans="1:3" ht="19.5" customHeight="1">
      <c r="A58" s="7">
        <v>20306</v>
      </c>
      <c r="B58" s="9" t="s">
        <v>774</v>
      </c>
      <c r="C58" s="8">
        <v>22</v>
      </c>
    </row>
    <row r="59" spans="1:3" ht="19.5" customHeight="1">
      <c r="A59" s="7">
        <v>2030607</v>
      </c>
      <c r="B59" s="7" t="s">
        <v>775</v>
      </c>
      <c r="C59" s="8">
        <v>22</v>
      </c>
    </row>
    <row r="60" spans="1:3" ht="19.5" customHeight="1">
      <c r="A60" s="7">
        <v>204</v>
      </c>
      <c r="B60" s="9" t="s">
        <v>776</v>
      </c>
      <c r="C60" s="8">
        <v>4730</v>
      </c>
    </row>
    <row r="61" spans="1:3" ht="19.5" customHeight="1">
      <c r="A61" s="7">
        <v>20403</v>
      </c>
      <c r="B61" s="9" t="s">
        <v>777</v>
      </c>
      <c r="C61" s="8">
        <v>5</v>
      </c>
    </row>
    <row r="62" spans="1:3" ht="19.5" customHeight="1">
      <c r="A62" s="7">
        <v>2040399</v>
      </c>
      <c r="B62" s="7" t="s">
        <v>778</v>
      </c>
      <c r="C62" s="8">
        <v>5</v>
      </c>
    </row>
    <row r="63" spans="1:3" ht="19.5" customHeight="1">
      <c r="A63" s="7">
        <v>20404</v>
      </c>
      <c r="B63" s="9" t="s">
        <v>779</v>
      </c>
      <c r="C63" s="8">
        <v>1593</v>
      </c>
    </row>
    <row r="64" spans="1:3" ht="19.5" customHeight="1">
      <c r="A64" s="7">
        <v>2040499</v>
      </c>
      <c r="B64" s="7" t="s">
        <v>780</v>
      </c>
      <c r="C64" s="8">
        <v>1593</v>
      </c>
    </row>
    <row r="65" spans="1:3" ht="19.5" customHeight="1">
      <c r="A65" s="7">
        <v>20405</v>
      </c>
      <c r="B65" s="9" t="s">
        <v>781</v>
      </c>
      <c r="C65" s="8">
        <v>2605</v>
      </c>
    </row>
    <row r="66" spans="1:3" ht="19.5" customHeight="1">
      <c r="A66" s="7">
        <v>2040599</v>
      </c>
      <c r="B66" s="7" t="s">
        <v>782</v>
      </c>
      <c r="C66" s="8">
        <v>2605</v>
      </c>
    </row>
    <row r="67" spans="1:3" ht="19.5" customHeight="1">
      <c r="A67" s="7">
        <v>20406</v>
      </c>
      <c r="B67" s="9" t="s">
        <v>783</v>
      </c>
      <c r="C67" s="8">
        <v>509</v>
      </c>
    </row>
    <row r="68" spans="1:3" ht="19.5" customHeight="1">
      <c r="A68" s="7">
        <v>2040607</v>
      </c>
      <c r="B68" s="7" t="s">
        <v>784</v>
      </c>
      <c r="C68" s="8">
        <v>57</v>
      </c>
    </row>
    <row r="69" spans="1:3" ht="19.5" customHeight="1">
      <c r="A69" s="7">
        <v>2040610</v>
      </c>
      <c r="B69" s="7" t="s">
        <v>785</v>
      </c>
      <c r="C69" s="8">
        <v>22</v>
      </c>
    </row>
    <row r="70" spans="1:3" ht="19.5" customHeight="1">
      <c r="A70" s="7">
        <v>2040699</v>
      </c>
      <c r="B70" s="7" t="s">
        <v>786</v>
      </c>
      <c r="C70" s="8">
        <v>430</v>
      </c>
    </row>
    <row r="71" spans="1:3" ht="19.5" customHeight="1">
      <c r="A71" s="7">
        <v>20499</v>
      </c>
      <c r="B71" s="9" t="s">
        <v>787</v>
      </c>
      <c r="C71" s="8">
        <v>18</v>
      </c>
    </row>
    <row r="72" spans="1:3" ht="19.5" customHeight="1">
      <c r="A72" s="7">
        <v>2049901</v>
      </c>
      <c r="B72" s="7" t="s">
        <v>788</v>
      </c>
      <c r="C72" s="8">
        <v>18</v>
      </c>
    </row>
    <row r="73" spans="1:3" ht="19.5" customHeight="1">
      <c r="A73" s="7">
        <v>205</v>
      </c>
      <c r="B73" s="9" t="s">
        <v>789</v>
      </c>
      <c r="C73" s="8">
        <v>29644</v>
      </c>
    </row>
    <row r="74" spans="1:3" ht="19.5" customHeight="1">
      <c r="A74" s="7">
        <v>20501</v>
      </c>
      <c r="B74" s="9" t="s">
        <v>790</v>
      </c>
      <c r="C74" s="8">
        <v>850</v>
      </c>
    </row>
    <row r="75" spans="1:3" ht="19.5" customHeight="1">
      <c r="A75" s="7">
        <v>2050101</v>
      </c>
      <c r="B75" s="7" t="s">
        <v>723</v>
      </c>
      <c r="C75" s="8">
        <v>39</v>
      </c>
    </row>
    <row r="76" spans="1:3" ht="19.5" customHeight="1">
      <c r="A76" s="7">
        <v>2050199</v>
      </c>
      <c r="B76" s="7" t="s">
        <v>791</v>
      </c>
      <c r="C76" s="8">
        <v>811</v>
      </c>
    </row>
    <row r="77" spans="1:3" ht="19.5" customHeight="1">
      <c r="A77" s="7">
        <v>20502</v>
      </c>
      <c r="B77" s="9" t="s">
        <v>792</v>
      </c>
      <c r="C77" s="8">
        <v>25689</v>
      </c>
    </row>
    <row r="78" spans="1:3" ht="19.5" customHeight="1">
      <c r="A78" s="7">
        <v>2050201</v>
      </c>
      <c r="B78" s="7" t="s">
        <v>793</v>
      </c>
      <c r="C78" s="8">
        <v>1333</v>
      </c>
    </row>
    <row r="79" spans="1:3" ht="19.5" customHeight="1">
      <c r="A79" s="7">
        <v>2050202</v>
      </c>
      <c r="B79" s="7" t="s">
        <v>794</v>
      </c>
      <c r="C79" s="8">
        <v>12777</v>
      </c>
    </row>
    <row r="80" spans="1:3" ht="19.5" customHeight="1">
      <c r="A80" s="7">
        <v>2050203</v>
      </c>
      <c r="B80" s="7" t="s">
        <v>795</v>
      </c>
      <c r="C80" s="8">
        <v>5774</v>
      </c>
    </row>
    <row r="81" spans="1:3" ht="19.5" customHeight="1">
      <c r="A81" s="7">
        <v>2050205</v>
      </c>
      <c r="B81" s="7" t="s">
        <v>796</v>
      </c>
      <c r="C81" s="8">
        <v>1</v>
      </c>
    </row>
    <row r="82" spans="1:3" ht="19.5" customHeight="1">
      <c r="A82" s="7">
        <v>2050299</v>
      </c>
      <c r="B82" s="7" t="s">
        <v>797</v>
      </c>
      <c r="C82" s="8">
        <v>5804</v>
      </c>
    </row>
    <row r="83" spans="1:3" ht="19.5" customHeight="1">
      <c r="A83" s="7">
        <v>20509</v>
      </c>
      <c r="B83" s="9" t="s">
        <v>798</v>
      </c>
      <c r="C83" s="8">
        <v>2512</v>
      </c>
    </row>
    <row r="84" spans="1:3" ht="19.5" customHeight="1">
      <c r="A84" s="7">
        <v>2050999</v>
      </c>
      <c r="B84" s="7" t="s">
        <v>799</v>
      </c>
      <c r="C84" s="8">
        <v>2512</v>
      </c>
    </row>
    <row r="85" spans="1:3" ht="19.5" customHeight="1">
      <c r="A85" s="7">
        <v>20599</v>
      </c>
      <c r="B85" s="9" t="s">
        <v>800</v>
      </c>
      <c r="C85" s="8">
        <v>593</v>
      </c>
    </row>
    <row r="86" spans="1:3" ht="19.5" customHeight="1">
      <c r="A86" s="7">
        <v>2059999</v>
      </c>
      <c r="B86" s="7" t="s">
        <v>801</v>
      </c>
      <c r="C86" s="8">
        <v>593</v>
      </c>
    </row>
    <row r="87" spans="1:3" ht="19.5" customHeight="1">
      <c r="A87" s="7">
        <v>206</v>
      </c>
      <c r="B87" s="9" t="s">
        <v>802</v>
      </c>
      <c r="C87" s="8">
        <v>2295</v>
      </c>
    </row>
    <row r="88" spans="1:3" ht="19.5" customHeight="1">
      <c r="A88" s="7">
        <v>20601</v>
      </c>
      <c r="B88" s="9" t="s">
        <v>803</v>
      </c>
      <c r="C88" s="8">
        <v>65</v>
      </c>
    </row>
    <row r="89" spans="1:3" ht="19.5" customHeight="1">
      <c r="A89" s="7">
        <v>2060199</v>
      </c>
      <c r="B89" s="7" t="s">
        <v>804</v>
      </c>
      <c r="C89" s="8">
        <v>65</v>
      </c>
    </row>
    <row r="90" spans="1:3" ht="19.5" customHeight="1">
      <c r="A90" s="7">
        <v>20603</v>
      </c>
      <c r="B90" s="9" t="s">
        <v>805</v>
      </c>
      <c r="C90" s="8">
        <v>200</v>
      </c>
    </row>
    <row r="91" spans="1:3" ht="19.5" customHeight="1">
      <c r="A91" s="7">
        <v>2060399</v>
      </c>
      <c r="B91" s="7" t="s">
        <v>806</v>
      </c>
      <c r="C91" s="8">
        <v>200</v>
      </c>
    </row>
    <row r="92" spans="1:3" ht="19.5" customHeight="1">
      <c r="A92" s="7">
        <v>20604</v>
      </c>
      <c r="B92" s="9" t="s">
        <v>807</v>
      </c>
      <c r="C92" s="8">
        <v>326</v>
      </c>
    </row>
    <row r="93" spans="1:3" ht="19.5" customHeight="1">
      <c r="A93" s="7">
        <v>2060402</v>
      </c>
      <c r="B93" s="7" t="s">
        <v>808</v>
      </c>
      <c r="C93" s="8">
        <v>326</v>
      </c>
    </row>
    <row r="94" spans="1:3" ht="19.5" customHeight="1">
      <c r="A94" s="7">
        <v>20607</v>
      </c>
      <c r="B94" s="9" t="s">
        <v>809</v>
      </c>
      <c r="C94" s="8">
        <v>14</v>
      </c>
    </row>
    <row r="95" spans="1:3" ht="19.5" customHeight="1">
      <c r="A95" s="7">
        <v>2060702</v>
      </c>
      <c r="B95" s="7" t="s">
        <v>810</v>
      </c>
      <c r="C95" s="8">
        <v>14</v>
      </c>
    </row>
    <row r="96" spans="1:3" ht="19.5" customHeight="1">
      <c r="A96" s="7">
        <v>20699</v>
      </c>
      <c r="B96" s="9" t="s">
        <v>811</v>
      </c>
      <c r="C96" s="8">
        <v>1690</v>
      </c>
    </row>
    <row r="97" spans="1:3" ht="19.5" customHeight="1">
      <c r="A97" s="7">
        <v>2069999</v>
      </c>
      <c r="B97" s="7" t="s">
        <v>812</v>
      </c>
      <c r="C97" s="8">
        <v>1690</v>
      </c>
    </row>
    <row r="98" spans="1:3" ht="19.5" customHeight="1">
      <c r="A98" s="7">
        <v>207</v>
      </c>
      <c r="B98" s="9" t="s">
        <v>813</v>
      </c>
      <c r="C98" s="8">
        <v>1563</v>
      </c>
    </row>
    <row r="99" spans="1:3" ht="19.5" customHeight="1">
      <c r="A99" s="7">
        <v>20701</v>
      </c>
      <c r="B99" s="9" t="s">
        <v>814</v>
      </c>
      <c r="C99" s="8">
        <v>449</v>
      </c>
    </row>
    <row r="100" spans="1:3" ht="19.5" customHeight="1">
      <c r="A100" s="7">
        <v>2070109</v>
      </c>
      <c r="B100" s="7" t="s">
        <v>815</v>
      </c>
      <c r="C100" s="8">
        <v>124</v>
      </c>
    </row>
    <row r="101" spans="1:3" ht="19.5" customHeight="1">
      <c r="A101" s="7">
        <v>2070199</v>
      </c>
      <c r="B101" s="7" t="s">
        <v>816</v>
      </c>
      <c r="C101" s="8">
        <v>325</v>
      </c>
    </row>
    <row r="102" spans="1:3" ht="19.5" customHeight="1">
      <c r="A102" s="7">
        <v>20702</v>
      </c>
      <c r="B102" s="9" t="s">
        <v>817</v>
      </c>
      <c r="C102" s="8">
        <v>588</v>
      </c>
    </row>
    <row r="103" spans="1:3" ht="19.5" customHeight="1">
      <c r="A103" s="7">
        <v>2070204</v>
      </c>
      <c r="B103" s="7" t="s">
        <v>818</v>
      </c>
      <c r="C103" s="8">
        <v>588</v>
      </c>
    </row>
    <row r="104" spans="1:3" ht="19.5" customHeight="1">
      <c r="A104" s="7">
        <v>20703</v>
      </c>
      <c r="B104" s="9" t="s">
        <v>819</v>
      </c>
      <c r="C104" s="8">
        <v>14</v>
      </c>
    </row>
    <row r="105" spans="1:3" ht="19.5" customHeight="1">
      <c r="A105" s="7">
        <v>2070399</v>
      </c>
      <c r="B105" s="7" t="s">
        <v>820</v>
      </c>
      <c r="C105" s="8">
        <v>14</v>
      </c>
    </row>
    <row r="106" spans="1:3" ht="19.5" customHeight="1">
      <c r="A106" s="7">
        <v>20708</v>
      </c>
      <c r="B106" s="10" t="s">
        <v>821</v>
      </c>
      <c r="C106" s="8">
        <v>46</v>
      </c>
    </row>
    <row r="107" spans="1:3" ht="19.5" customHeight="1">
      <c r="A107" s="7">
        <v>2070899</v>
      </c>
      <c r="B107" s="11" t="s">
        <v>822</v>
      </c>
      <c r="C107" s="8">
        <v>46</v>
      </c>
    </row>
    <row r="108" spans="1:3" ht="19.5" customHeight="1">
      <c r="A108" s="7">
        <v>20799</v>
      </c>
      <c r="B108" s="9" t="s">
        <v>823</v>
      </c>
      <c r="C108" s="8">
        <v>466</v>
      </c>
    </row>
    <row r="109" spans="1:3" ht="19.5" customHeight="1">
      <c r="A109" s="7">
        <v>2079999</v>
      </c>
      <c r="B109" s="7" t="s">
        <v>824</v>
      </c>
      <c r="C109" s="8">
        <v>466</v>
      </c>
    </row>
    <row r="110" spans="1:3" ht="19.5" customHeight="1">
      <c r="A110" s="7">
        <v>208</v>
      </c>
      <c r="B110" s="9" t="s">
        <v>825</v>
      </c>
      <c r="C110" s="8">
        <v>16558</v>
      </c>
    </row>
    <row r="111" spans="1:3" ht="19.5" customHeight="1">
      <c r="A111" s="7">
        <v>20801</v>
      </c>
      <c r="B111" s="9" t="s">
        <v>826</v>
      </c>
      <c r="C111" s="8">
        <v>30</v>
      </c>
    </row>
    <row r="112" spans="1:3" ht="19.5" customHeight="1">
      <c r="A112" s="7">
        <v>2080199</v>
      </c>
      <c r="B112" s="7" t="s">
        <v>827</v>
      </c>
      <c r="C112" s="8">
        <v>30</v>
      </c>
    </row>
    <row r="113" spans="1:3" ht="19.5" customHeight="1">
      <c r="A113" s="7">
        <v>20802</v>
      </c>
      <c r="B113" s="9" t="s">
        <v>828</v>
      </c>
      <c r="C113" s="8">
        <v>1500</v>
      </c>
    </row>
    <row r="114" spans="1:3" ht="19.5" customHeight="1">
      <c r="A114" s="7">
        <v>2080299</v>
      </c>
      <c r="B114" s="7" t="s">
        <v>829</v>
      </c>
      <c r="C114" s="8">
        <v>1500</v>
      </c>
    </row>
    <row r="115" spans="1:3" ht="19.5" customHeight="1">
      <c r="A115" s="7">
        <v>20805</v>
      </c>
      <c r="B115" s="9" t="s">
        <v>830</v>
      </c>
      <c r="C115" s="8">
        <v>6638</v>
      </c>
    </row>
    <row r="116" spans="1:3" ht="19.5" customHeight="1">
      <c r="A116" s="7">
        <v>2080502</v>
      </c>
      <c r="B116" s="7" t="s">
        <v>831</v>
      </c>
      <c r="C116" s="8">
        <v>47</v>
      </c>
    </row>
    <row r="117" spans="1:3" ht="19.5" customHeight="1">
      <c r="A117" s="7">
        <v>2080504</v>
      </c>
      <c r="B117" s="7" t="s">
        <v>832</v>
      </c>
      <c r="C117" s="8">
        <v>595</v>
      </c>
    </row>
    <row r="118" spans="1:3" ht="19.5" customHeight="1">
      <c r="A118" s="7">
        <v>2080505</v>
      </c>
      <c r="B118" s="7" t="s">
        <v>833</v>
      </c>
      <c r="C118" s="8">
        <v>3861</v>
      </c>
    </row>
    <row r="119" spans="1:3" ht="19.5" customHeight="1">
      <c r="A119" s="7">
        <v>2080506</v>
      </c>
      <c r="B119" s="7" t="s">
        <v>834</v>
      </c>
      <c r="C119" s="8">
        <v>17</v>
      </c>
    </row>
    <row r="120" spans="1:3" ht="19.5" customHeight="1">
      <c r="A120" s="7">
        <v>2080507</v>
      </c>
      <c r="B120" s="7" t="s">
        <v>835</v>
      </c>
      <c r="C120" s="8">
        <v>2014</v>
      </c>
    </row>
    <row r="121" spans="1:3" ht="19.5" customHeight="1">
      <c r="A121" s="7">
        <v>2080599</v>
      </c>
      <c r="B121" s="7" t="s">
        <v>836</v>
      </c>
      <c r="C121" s="8">
        <v>104</v>
      </c>
    </row>
    <row r="122" spans="1:3" ht="19.5" customHeight="1">
      <c r="A122" s="7">
        <v>20807</v>
      </c>
      <c r="B122" s="9" t="s">
        <v>837</v>
      </c>
      <c r="C122" s="8">
        <v>373</v>
      </c>
    </row>
    <row r="123" spans="1:3" ht="19.5" customHeight="1">
      <c r="A123" s="7">
        <v>2080701</v>
      </c>
      <c r="B123" s="7" t="s">
        <v>838</v>
      </c>
      <c r="C123" s="8">
        <v>20</v>
      </c>
    </row>
    <row r="124" spans="1:3" ht="19.5" customHeight="1">
      <c r="A124" s="7">
        <v>2080799</v>
      </c>
      <c r="B124" s="7" t="s">
        <v>839</v>
      </c>
      <c r="C124" s="8">
        <v>353</v>
      </c>
    </row>
    <row r="125" spans="1:3" ht="19.5" customHeight="1">
      <c r="A125" s="7">
        <v>20808</v>
      </c>
      <c r="B125" s="9" t="s">
        <v>840</v>
      </c>
      <c r="C125" s="8">
        <v>897</v>
      </c>
    </row>
    <row r="126" spans="1:3" ht="19.5" customHeight="1">
      <c r="A126" s="7">
        <v>2080801</v>
      </c>
      <c r="B126" s="7" t="s">
        <v>841</v>
      </c>
      <c r="C126" s="8">
        <v>6</v>
      </c>
    </row>
    <row r="127" spans="1:3" ht="19.5" customHeight="1">
      <c r="A127" s="7">
        <v>2080805</v>
      </c>
      <c r="B127" s="7" t="s">
        <v>842</v>
      </c>
      <c r="C127" s="8">
        <v>42</v>
      </c>
    </row>
    <row r="128" spans="1:3" ht="19.5" customHeight="1">
      <c r="A128" s="7">
        <v>2080899</v>
      </c>
      <c r="B128" s="7" t="s">
        <v>843</v>
      </c>
      <c r="C128" s="8">
        <v>849</v>
      </c>
    </row>
    <row r="129" spans="1:3" ht="19.5" customHeight="1">
      <c r="A129" s="7">
        <v>20809</v>
      </c>
      <c r="B129" s="9" t="s">
        <v>844</v>
      </c>
      <c r="C129" s="8">
        <v>215</v>
      </c>
    </row>
    <row r="130" spans="1:3" ht="19.5" customHeight="1">
      <c r="A130" s="7">
        <v>2080901</v>
      </c>
      <c r="B130" s="7" t="s">
        <v>845</v>
      </c>
      <c r="C130" s="8">
        <v>66</v>
      </c>
    </row>
    <row r="131" spans="1:3" ht="19.5" customHeight="1">
      <c r="A131" s="7">
        <v>2080902</v>
      </c>
      <c r="B131" s="7" t="s">
        <v>846</v>
      </c>
      <c r="C131" s="8">
        <v>25</v>
      </c>
    </row>
    <row r="132" spans="1:3" ht="19.5" customHeight="1">
      <c r="A132" s="7">
        <v>2080903</v>
      </c>
      <c r="B132" s="7" t="s">
        <v>847</v>
      </c>
      <c r="C132" s="8">
        <v>4</v>
      </c>
    </row>
    <row r="133" spans="1:3" ht="19.5" customHeight="1">
      <c r="A133" s="7">
        <v>2080999</v>
      </c>
      <c r="B133" s="7" t="s">
        <v>848</v>
      </c>
      <c r="C133" s="8">
        <v>120</v>
      </c>
    </row>
    <row r="134" spans="1:3" ht="19.5" customHeight="1">
      <c r="A134" s="7">
        <v>20810</v>
      </c>
      <c r="B134" s="9" t="s">
        <v>849</v>
      </c>
      <c r="C134" s="8">
        <v>116</v>
      </c>
    </row>
    <row r="135" spans="1:3" ht="19.5" customHeight="1">
      <c r="A135" s="7">
        <v>2081002</v>
      </c>
      <c r="B135" s="7" t="s">
        <v>850</v>
      </c>
      <c r="C135" s="8">
        <v>116</v>
      </c>
    </row>
    <row r="136" spans="1:3" ht="19.5" customHeight="1">
      <c r="A136" s="7">
        <v>20811</v>
      </c>
      <c r="B136" s="9" t="s">
        <v>851</v>
      </c>
      <c r="C136" s="8">
        <v>153</v>
      </c>
    </row>
    <row r="137" spans="1:3" ht="19.5" customHeight="1">
      <c r="A137" s="7">
        <v>2081104</v>
      </c>
      <c r="B137" s="7" t="s">
        <v>852</v>
      </c>
      <c r="C137" s="8">
        <v>17</v>
      </c>
    </row>
    <row r="138" spans="1:3" ht="19.5" customHeight="1">
      <c r="A138" s="7">
        <v>2081105</v>
      </c>
      <c r="B138" s="7" t="s">
        <v>853</v>
      </c>
      <c r="C138" s="8">
        <v>3</v>
      </c>
    </row>
    <row r="139" spans="1:3" ht="19.5" customHeight="1">
      <c r="A139" s="7">
        <v>2081199</v>
      </c>
      <c r="B139" s="7" t="s">
        <v>854</v>
      </c>
      <c r="C139" s="8">
        <v>133</v>
      </c>
    </row>
    <row r="140" spans="1:3" ht="19.5" customHeight="1">
      <c r="A140" s="7">
        <v>20820</v>
      </c>
      <c r="B140" s="9" t="s">
        <v>855</v>
      </c>
      <c r="C140" s="8">
        <v>42</v>
      </c>
    </row>
    <row r="141" spans="1:3" ht="19.5" customHeight="1">
      <c r="A141" s="7">
        <v>2082001</v>
      </c>
      <c r="B141" s="7" t="s">
        <v>856</v>
      </c>
      <c r="C141" s="8">
        <v>42</v>
      </c>
    </row>
    <row r="142" spans="1:3" ht="19.5" customHeight="1">
      <c r="A142" s="7">
        <v>20821</v>
      </c>
      <c r="B142" s="9" t="s">
        <v>857</v>
      </c>
      <c r="C142" s="8">
        <v>38</v>
      </c>
    </row>
    <row r="143" spans="1:3" ht="19.5" customHeight="1">
      <c r="A143" s="7">
        <v>2082102</v>
      </c>
      <c r="B143" s="7" t="s">
        <v>858</v>
      </c>
      <c r="C143" s="8">
        <v>38</v>
      </c>
    </row>
    <row r="144" spans="1:3" ht="19.5" customHeight="1">
      <c r="A144" s="7">
        <v>20826</v>
      </c>
      <c r="B144" s="9" t="s">
        <v>859</v>
      </c>
      <c r="C144" s="8">
        <v>4329</v>
      </c>
    </row>
    <row r="145" spans="1:3" ht="19.5" customHeight="1">
      <c r="A145" s="7">
        <v>2082602</v>
      </c>
      <c r="B145" s="7" t="s">
        <v>860</v>
      </c>
      <c r="C145" s="8">
        <v>4329</v>
      </c>
    </row>
    <row r="146" spans="1:3" ht="19.5" customHeight="1">
      <c r="A146" s="7">
        <v>20828</v>
      </c>
      <c r="B146" s="9" t="s">
        <v>861</v>
      </c>
      <c r="C146" s="8">
        <v>445</v>
      </c>
    </row>
    <row r="147" spans="1:3" ht="19.5" customHeight="1">
      <c r="A147" s="7">
        <v>2082804</v>
      </c>
      <c r="B147" s="7" t="s">
        <v>862</v>
      </c>
      <c r="C147" s="8">
        <v>6</v>
      </c>
    </row>
    <row r="148" spans="1:3" ht="19.5" customHeight="1">
      <c r="A148" s="7">
        <v>2082899</v>
      </c>
      <c r="B148" s="7" t="s">
        <v>863</v>
      </c>
      <c r="C148" s="8">
        <v>439</v>
      </c>
    </row>
    <row r="149" spans="1:3" ht="19.5" customHeight="1">
      <c r="A149" s="7">
        <v>20899</v>
      </c>
      <c r="B149" s="9" t="s">
        <v>864</v>
      </c>
      <c r="C149" s="8">
        <v>1782</v>
      </c>
    </row>
    <row r="150" spans="1:3" ht="19.5" customHeight="1">
      <c r="A150" s="7">
        <v>2089901</v>
      </c>
      <c r="B150" s="7" t="s">
        <v>865</v>
      </c>
      <c r="C150" s="8">
        <v>1782</v>
      </c>
    </row>
    <row r="151" spans="1:3" ht="19.5" customHeight="1">
      <c r="A151" s="7">
        <v>210</v>
      </c>
      <c r="B151" s="9" t="s">
        <v>866</v>
      </c>
      <c r="C151" s="8">
        <v>11038</v>
      </c>
    </row>
    <row r="152" spans="1:3" ht="19.5" customHeight="1">
      <c r="A152" s="7">
        <v>21001</v>
      </c>
      <c r="B152" s="9" t="s">
        <v>867</v>
      </c>
      <c r="C152" s="8">
        <v>1684</v>
      </c>
    </row>
    <row r="153" spans="1:3" ht="19.5" customHeight="1">
      <c r="A153" s="7">
        <v>2100101</v>
      </c>
      <c r="B153" s="7" t="s">
        <v>723</v>
      </c>
      <c r="C153" s="8">
        <v>67</v>
      </c>
    </row>
    <row r="154" spans="1:3" ht="19.5" customHeight="1">
      <c r="A154" s="7">
        <v>2100199</v>
      </c>
      <c r="B154" s="7" t="s">
        <v>868</v>
      </c>
      <c r="C154" s="8">
        <v>1617</v>
      </c>
    </row>
    <row r="155" spans="1:3" ht="19.5" customHeight="1">
      <c r="A155" s="7">
        <v>21003</v>
      </c>
      <c r="B155" s="9" t="s">
        <v>869</v>
      </c>
      <c r="C155" s="8">
        <v>129</v>
      </c>
    </row>
    <row r="156" spans="1:3" ht="19.5" customHeight="1">
      <c r="A156" s="7">
        <v>2100399</v>
      </c>
      <c r="B156" s="7" t="s">
        <v>870</v>
      </c>
      <c r="C156" s="8">
        <v>129</v>
      </c>
    </row>
    <row r="157" spans="1:3" ht="19.5" customHeight="1">
      <c r="A157" s="7">
        <v>21004</v>
      </c>
      <c r="B157" s="9" t="s">
        <v>871</v>
      </c>
      <c r="C157" s="8">
        <v>2173</v>
      </c>
    </row>
    <row r="158" spans="1:3" ht="19.5" customHeight="1">
      <c r="A158" s="7">
        <v>2100401</v>
      </c>
      <c r="B158" s="7" t="s">
        <v>872</v>
      </c>
      <c r="C158" s="8">
        <v>4</v>
      </c>
    </row>
    <row r="159" spans="1:3" ht="19.5" customHeight="1">
      <c r="A159" s="7">
        <v>2100402</v>
      </c>
      <c r="B159" s="7" t="s">
        <v>873</v>
      </c>
      <c r="C159" s="8">
        <v>4</v>
      </c>
    </row>
    <row r="160" spans="1:3" ht="19.5" customHeight="1">
      <c r="A160" s="7">
        <v>2100403</v>
      </c>
      <c r="B160" s="7" t="s">
        <v>874</v>
      </c>
      <c r="C160" s="8">
        <v>12</v>
      </c>
    </row>
    <row r="161" spans="1:3" ht="19.5" customHeight="1">
      <c r="A161" s="7">
        <v>2100408</v>
      </c>
      <c r="B161" s="7" t="s">
        <v>875</v>
      </c>
      <c r="C161" s="8">
        <v>1805</v>
      </c>
    </row>
    <row r="162" spans="1:3" ht="19.5" customHeight="1">
      <c r="A162" s="7">
        <v>2100409</v>
      </c>
      <c r="B162" s="7" t="s">
        <v>876</v>
      </c>
      <c r="C162" s="8">
        <v>96</v>
      </c>
    </row>
    <row r="163" spans="1:3" ht="19.5" customHeight="1">
      <c r="A163" s="7">
        <v>2100499</v>
      </c>
      <c r="B163" s="7" t="s">
        <v>877</v>
      </c>
      <c r="C163" s="8">
        <v>252</v>
      </c>
    </row>
    <row r="164" spans="1:3" ht="19.5" customHeight="1">
      <c r="A164" s="7">
        <v>21007</v>
      </c>
      <c r="B164" s="9" t="s">
        <v>878</v>
      </c>
      <c r="C164" s="8">
        <v>1180</v>
      </c>
    </row>
    <row r="165" spans="1:3" ht="19.5" customHeight="1">
      <c r="A165" s="7">
        <v>2100716</v>
      </c>
      <c r="B165" s="7" t="s">
        <v>879</v>
      </c>
      <c r="C165" s="8">
        <v>166</v>
      </c>
    </row>
    <row r="166" spans="1:3" ht="19.5" customHeight="1">
      <c r="A166" s="7">
        <v>2100717</v>
      </c>
      <c r="B166" s="7" t="s">
        <v>880</v>
      </c>
      <c r="C166" s="8">
        <v>460</v>
      </c>
    </row>
    <row r="167" spans="1:3" ht="19.5" customHeight="1">
      <c r="A167" s="7">
        <v>2100799</v>
      </c>
      <c r="B167" s="7" t="s">
        <v>881</v>
      </c>
      <c r="C167" s="8">
        <v>554</v>
      </c>
    </row>
    <row r="168" spans="1:3" ht="19.5" customHeight="1">
      <c r="A168" s="7">
        <v>21011</v>
      </c>
      <c r="B168" s="9" t="s">
        <v>882</v>
      </c>
      <c r="C168" s="8">
        <v>3813</v>
      </c>
    </row>
    <row r="169" spans="1:3" ht="19.5" customHeight="1">
      <c r="A169" s="7">
        <v>2101101</v>
      </c>
      <c r="B169" s="7" t="s">
        <v>883</v>
      </c>
      <c r="C169" s="8">
        <v>49</v>
      </c>
    </row>
    <row r="170" spans="1:3" ht="19.5" customHeight="1">
      <c r="A170" s="7">
        <v>2101102</v>
      </c>
      <c r="B170" s="7" t="s">
        <v>884</v>
      </c>
      <c r="C170" s="8">
        <v>183</v>
      </c>
    </row>
    <row r="171" spans="1:3" ht="19.5" customHeight="1">
      <c r="A171" s="7">
        <v>2101103</v>
      </c>
      <c r="B171" s="7" t="s">
        <v>885</v>
      </c>
      <c r="C171" s="8">
        <v>89</v>
      </c>
    </row>
    <row r="172" spans="1:3" ht="19.5" customHeight="1">
      <c r="A172" s="7">
        <v>2101199</v>
      </c>
      <c r="B172" s="7" t="s">
        <v>886</v>
      </c>
      <c r="C172" s="8">
        <v>3492</v>
      </c>
    </row>
    <row r="173" spans="1:3" ht="19.5" customHeight="1">
      <c r="A173" s="7">
        <v>21012</v>
      </c>
      <c r="B173" s="9" t="s">
        <v>887</v>
      </c>
      <c r="C173" s="8">
        <v>1349</v>
      </c>
    </row>
    <row r="174" spans="1:3" ht="19.5" customHeight="1">
      <c r="A174" s="7">
        <v>2101202</v>
      </c>
      <c r="B174" s="7" t="s">
        <v>888</v>
      </c>
      <c r="C174" s="8">
        <v>1349</v>
      </c>
    </row>
    <row r="175" spans="1:3" ht="19.5" customHeight="1">
      <c r="A175" s="7">
        <v>21013</v>
      </c>
      <c r="B175" s="9" t="s">
        <v>889</v>
      </c>
      <c r="C175" s="8">
        <v>107</v>
      </c>
    </row>
    <row r="176" spans="1:3" ht="19.5" customHeight="1">
      <c r="A176" s="7">
        <v>2101301</v>
      </c>
      <c r="B176" s="7" t="s">
        <v>890</v>
      </c>
      <c r="C176" s="8">
        <v>107</v>
      </c>
    </row>
    <row r="177" spans="1:3" ht="19.5" customHeight="1">
      <c r="A177" s="7">
        <v>21014</v>
      </c>
      <c r="B177" s="9" t="s">
        <v>891</v>
      </c>
      <c r="C177" s="8">
        <v>30</v>
      </c>
    </row>
    <row r="178" spans="1:3" ht="19.5" customHeight="1">
      <c r="A178" s="7">
        <v>2101401</v>
      </c>
      <c r="B178" s="7" t="s">
        <v>892</v>
      </c>
      <c r="C178" s="8">
        <v>30</v>
      </c>
    </row>
    <row r="179" spans="1:3" ht="19.5" customHeight="1">
      <c r="A179" s="7">
        <v>21015</v>
      </c>
      <c r="B179" s="9" t="s">
        <v>893</v>
      </c>
      <c r="C179" s="8">
        <v>56</v>
      </c>
    </row>
    <row r="180" spans="1:3" ht="19.5" customHeight="1">
      <c r="A180" s="7">
        <v>2101599</v>
      </c>
      <c r="B180" s="7" t="s">
        <v>894</v>
      </c>
      <c r="C180" s="8">
        <v>56</v>
      </c>
    </row>
    <row r="181" spans="1:3" ht="19.5" customHeight="1">
      <c r="A181" s="7">
        <v>21099</v>
      </c>
      <c r="B181" s="9" t="s">
        <v>895</v>
      </c>
      <c r="C181" s="8">
        <v>517</v>
      </c>
    </row>
    <row r="182" spans="1:3" ht="19.5" customHeight="1">
      <c r="A182" s="7">
        <v>2109901</v>
      </c>
      <c r="B182" s="7" t="s">
        <v>896</v>
      </c>
      <c r="C182" s="8">
        <v>517</v>
      </c>
    </row>
    <row r="183" spans="1:3" ht="19.5" customHeight="1">
      <c r="A183" s="7">
        <v>211</v>
      </c>
      <c r="B183" s="9" t="s">
        <v>897</v>
      </c>
      <c r="C183" s="8">
        <v>9249</v>
      </c>
    </row>
    <row r="184" spans="1:3" ht="19.5" customHeight="1">
      <c r="A184" s="7">
        <v>21101</v>
      </c>
      <c r="B184" s="9" t="s">
        <v>898</v>
      </c>
      <c r="C184" s="8">
        <v>1594</v>
      </c>
    </row>
    <row r="185" spans="1:3" ht="19.5" customHeight="1">
      <c r="A185" s="7">
        <v>2110105</v>
      </c>
      <c r="B185" s="7" t="s">
        <v>899</v>
      </c>
      <c r="C185" s="8">
        <v>536</v>
      </c>
    </row>
    <row r="186" spans="1:3" ht="19.5" customHeight="1">
      <c r="A186" s="7">
        <v>2110199</v>
      </c>
      <c r="B186" s="7" t="s">
        <v>900</v>
      </c>
      <c r="C186" s="8">
        <v>1058</v>
      </c>
    </row>
    <row r="187" spans="1:3" ht="19.5" customHeight="1">
      <c r="A187" s="7">
        <v>21102</v>
      </c>
      <c r="B187" s="9" t="s">
        <v>901</v>
      </c>
      <c r="C187" s="8">
        <v>100</v>
      </c>
    </row>
    <row r="188" spans="1:3" ht="19.5" customHeight="1">
      <c r="A188" s="7">
        <v>2110299</v>
      </c>
      <c r="B188" s="7" t="s">
        <v>902</v>
      </c>
      <c r="C188" s="8">
        <v>100</v>
      </c>
    </row>
    <row r="189" spans="1:3" ht="19.5" customHeight="1">
      <c r="A189" s="7">
        <v>21103</v>
      </c>
      <c r="B189" s="9" t="s">
        <v>903</v>
      </c>
      <c r="C189" s="8">
        <v>2521</v>
      </c>
    </row>
    <row r="190" spans="1:3" ht="19.5" customHeight="1">
      <c r="A190" s="7">
        <v>2110301</v>
      </c>
      <c r="B190" s="7" t="s">
        <v>904</v>
      </c>
      <c r="C190" s="8">
        <v>237</v>
      </c>
    </row>
    <row r="191" spans="1:3" ht="19.5" customHeight="1">
      <c r="A191" s="7">
        <v>2110302</v>
      </c>
      <c r="B191" s="7" t="s">
        <v>905</v>
      </c>
      <c r="C191" s="8">
        <v>1500</v>
      </c>
    </row>
    <row r="192" spans="1:3" ht="19.5" customHeight="1">
      <c r="A192" s="7">
        <v>2110399</v>
      </c>
      <c r="B192" s="7" t="s">
        <v>906</v>
      </c>
      <c r="C192" s="8">
        <v>784</v>
      </c>
    </row>
    <row r="193" spans="1:3" ht="19.5" customHeight="1">
      <c r="A193" s="7">
        <v>21104</v>
      </c>
      <c r="B193" s="9" t="s">
        <v>907</v>
      </c>
      <c r="C193" s="8">
        <v>403</v>
      </c>
    </row>
    <row r="194" spans="1:3" ht="19.5" customHeight="1">
      <c r="A194" s="7">
        <v>2110402</v>
      </c>
      <c r="B194" s="7" t="s">
        <v>908</v>
      </c>
      <c r="C194" s="8">
        <v>403</v>
      </c>
    </row>
    <row r="195" spans="1:3" ht="19.5" customHeight="1">
      <c r="A195" s="7">
        <v>21105</v>
      </c>
      <c r="B195" s="9" t="s">
        <v>909</v>
      </c>
      <c r="C195" s="8">
        <v>32</v>
      </c>
    </row>
    <row r="196" spans="1:3" ht="19.5" customHeight="1">
      <c r="A196" s="7">
        <v>2110599</v>
      </c>
      <c r="B196" s="7" t="s">
        <v>910</v>
      </c>
      <c r="C196" s="8">
        <v>32</v>
      </c>
    </row>
    <row r="197" spans="1:3" ht="19.5" customHeight="1">
      <c r="A197" s="7">
        <v>21106</v>
      </c>
      <c r="B197" s="9" t="s">
        <v>911</v>
      </c>
      <c r="C197" s="8">
        <v>2</v>
      </c>
    </row>
    <row r="198" spans="1:3" ht="19.5" customHeight="1">
      <c r="A198" s="7">
        <v>2110602</v>
      </c>
      <c r="B198" s="7" t="s">
        <v>912</v>
      </c>
      <c r="C198" s="8">
        <v>2</v>
      </c>
    </row>
    <row r="199" spans="1:3" ht="19.5" customHeight="1">
      <c r="A199" s="7">
        <v>21110</v>
      </c>
      <c r="B199" s="9" t="s">
        <v>913</v>
      </c>
      <c r="C199" s="8">
        <v>4453</v>
      </c>
    </row>
    <row r="200" spans="1:3" ht="19.5" customHeight="1">
      <c r="A200" s="7">
        <v>2111001</v>
      </c>
      <c r="B200" s="7" t="s">
        <v>914</v>
      </c>
      <c r="C200" s="8">
        <v>4453</v>
      </c>
    </row>
    <row r="201" spans="1:3" ht="19.5" customHeight="1">
      <c r="A201" s="7">
        <v>21111</v>
      </c>
      <c r="B201" s="9" t="s">
        <v>915</v>
      </c>
      <c r="C201" s="8">
        <v>24</v>
      </c>
    </row>
    <row r="202" spans="1:3" ht="19.5" customHeight="1">
      <c r="A202" s="7">
        <v>2111101</v>
      </c>
      <c r="B202" s="7" t="s">
        <v>916</v>
      </c>
      <c r="C202" s="8">
        <v>24</v>
      </c>
    </row>
    <row r="203" spans="1:3" ht="19.5" customHeight="1">
      <c r="A203" s="7">
        <v>21199</v>
      </c>
      <c r="B203" s="9" t="s">
        <v>917</v>
      </c>
      <c r="C203" s="8">
        <v>120</v>
      </c>
    </row>
    <row r="204" spans="1:3" ht="19.5" customHeight="1">
      <c r="A204" s="7">
        <v>2119901</v>
      </c>
      <c r="B204" s="7" t="s">
        <v>918</v>
      </c>
      <c r="C204" s="8">
        <v>120</v>
      </c>
    </row>
    <row r="205" spans="1:3" ht="19.5" customHeight="1">
      <c r="A205" s="7">
        <v>212</v>
      </c>
      <c r="B205" s="9" t="s">
        <v>919</v>
      </c>
      <c r="C205" s="8">
        <v>7167</v>
      </c>
    </row>
    <row r="206" spans="1:3" ht="19.5" customHeight="1">
      <c r="A206" s="7">
        <v>21201</v>
      </c>
      <c r="B206" s="9" t="s">
        <v>920</v>
      </c>
      <c r="C206" s="8">
        <v>2286</v>
      </c>
    </row>
    <row r="207" spans="1:3" ht="19.5" customHeight="1">
      <c r="A207" s="7">
        <v>2120104</v>
      </c>
      <c r="B207" s="7" t="s">
        <v>921</v>
      </c>
      <c r="C207" s="8">
        <v>235</v>
      </c>
    </row>
    <row r="208" spans="1:3" ht="19.5" customHeight="1">
      <c r="A208" s="7">
        <v>2120199</v>
      </c>
      <c r="B208" s="7" t="s">
        <v>922</v>
      </c>
      <c r="C208" s="8">
        <v>2051</v>
      </c>
    </row>
    <row r="209" spans="1:3" ht="19.5" customHeight="1">
      <c r="A209" s="7">
        <v>21202</v>
      </c>
      <c r="B209" s="9" t="s">
        <v>923</v>
      </c>
      <c r="C209" s="8">
        <v>1</v>
      </c>
    </row>
    <row r="210" spans="1:3" ht="19.5" customHeight="1">
      <c r="A210" s="7">
        <v>2120201</v>
      </c>
      <c r="B210" s="7" t="s">
        <v>924</v>
      </c>
      <c r="C210" s="8">
        <v>1</v>
      </c>
    </row>
    <row r="211" spans="1:3" ht="19.5" customHeight="1">
      <c r="A211" s="7">
        <v>21205</v>
      </c>
      <c r="B211" s="9" t="s">
        <v>925</v>
      </c>
      <c r="C211" s="8">
        <v>4791</v>
      </c>
    </row>
    <row r="212" spans="1:3" ht="19.5" customHeight="1">
      <c r="A212" s="7">
        <v>2120501</v>
      </c>
      <c r="B212" s="7" t="s">
        <v>926</v>
      </c>
      <c r="C212" s="8">
        <v>4791</v>
      </c>
    </row>
    <row r="213" spans="1:3" ht="19.5" customHeight="1">
      <c r="A213" s="7">
        <v>21299</v>
      </c>
      <c r="B213" s="9" t="s">
        <v>927</v>
      </c>
      <c r="C213" s="8">
        <v>89</v>
      </c>
    </row>
    <row r="214" spans="1:3" ht="19.5" customHeight="1">
      <c r="A214" s="7">
        <v>2129901</v>
      </c>
      <c r="B214" s="7" t="s">
        <v>928</v>
      </c>
      <c r="C214" s="8">
        <v>89</v>
      </c>
    </row>
    <row r="215" spans="1:3" ht="19.5" customHeight="1">
      <c r="A215" s="7">
        <v>213</v>
      </c>
      <c r="B215" s="9" t="s">
        <v>929</v>
      </c>
      <c r="C215" s="8">
        <v>16286</v>
      </c>
    </row>
    <row r="216" spans="1:3" ht="19.5" customHeight="1">
      <c r="A216" s="7">
        <v>21301</v>
      </c>
      <c r="B216" s="9" t="s">
        <v>930</v>
      </c>
      <c r="C216" s="8">
        <v>6024</v>
      </c>
    </row>
    <row r="217" spans="1:3" ht="19.5" customHeight="1">
      <c r="A217" s="7">
        <v>2130104</v>
      </c>
      <c r="B217" s="7" t="s">
        <v>725</v>
      </c>
      <c r="C217" s="8">
        <v>246</v>
      </c>
    </row>
    <row r="218" spans="1:3" ht="19.5" customHeight="1">
      <c r="A218" s="7">
        <v>2130108</v>
      </c>
      <c r="B218" s="7" t="s">
        <v>931</v>
      </c>
      <c r="C218" s="8">
        <v>232</v>
      </c>
    </row>
    <row r="219" spans="1:3" ht="19.5" customHeight="1">
      <c r="A219" s="7">
        <v>2130109</v>
      </c>
      <c r="B219" s="7" t="s">
        <v>932</v>
      </c>
      <c r="C219" s="8">
        <v>29</v>
      </c>
    </row>
    <row r="220" spans="1:3" ht="19.5" customHeight="1">
      <c r="A220" s="7">
        <v>2130110</v>
      </c>
      <c r="B220" s="7" t="s">
        <v>933</v>
      </c>
      <c r="C220" s="8">
        <v>5</v>
      </c>
    </row>
    <row r="221" spans="1:3" ht="19.5" customHeight="1">
      <c r="A221" s="7">
        <v>2130119</v>
      </c>
      <c r="B221" s="7" t="s">
        <v>934</v>
      </c>
      <c r="C221" s="8">
        <v>3</v>
      </c>
    </row>
    <row r="222" spans="1:3" ht="19.5" customHeight="1">
      <c r="A222" s="7">
        <v>2130122</v>
      </c>
      <c r="B222" s="7" t="s">
        <v>935</v>
      </c>
      <c r="C222" s="8">
        <v>1976</v>
      </c>
    </row>
    <row r="223" spans="1:3" ht="19.5" customHeight="1">
      <c r="A223" s="7">
        <v>2130199</v>
      </c>
      <c r="B223" s="7" t="s">
        <v>936</v>
      </c>
      <c r="C223" s="8">
        <v>3533</v>
      </c>
    </row>
    <row r="224" spans="1:3" ht="19.5" customHeight="1">
      <c r="A224" s="7">
        <v>21302</v>
      </c>
      <c r="B224" s="9" t="s">
        <v>937</v>
      </c>
      <c r="C224" s="8">
        <v>1998</v>
      </c>
    </row>
    <row r="225" spans="1:3" ht="19.5" customHeight="1">
      <c r="A225" s="7">
        <v>2130202</v>
      </c>
      <c r="B225" s="7" t="s">
        <v>724</v>
      </c>
      <c r="C225" s="8">
        <v>11</v>
      </c>
    </row>
    <row r="226" spans="1:3" ht="19.5" customHeight="1">
      <c r="A226" s="7">
        <v>2130204</v>
      </c>
      <c r="B226" s="7" t="s">
        <v>938</v>
      </c>
      <c r="C226" s="8">
        <v>38</v>
      </c>
    </row>
    <row r="227" spans="1:3" ht="19.5" customHeight="1">
      <c r="A227" s="7">
        <v>2130205</v>
      </c>
      <c r="B227" s="7" t="s">
        <v>939</v>
      </c>
      <c r="C227" s="8">
        <v>1151</v>
      </c>
    </row>
    <row r="228" spans="1:3" ht="19.5" customHeight="1">
      <c r="A228" s="7">
        <v>2130209</v>
      </c>
      <c r="B228" s="7" t="s">
        <v>940</v>
      </c>
      <c r="C228" s="8">
        <v>35</v>
      </c>
    </row>
    <row r="229" spans="1:3" ht="19.5" customHeight="1">
      <c r="A229" s="7">
        <v>2130299</v>
      </c>
      <c r="B229" s="7" t="s">
        <v>941</v>
      </c>
      <c r="C229" s="8">
        <v>763</v>
      </c>
    </row>
    <row r="230" spans="1:3" ht="19.5" customHeight="1">
      <c r="A230" s="7">
        <v>21303</v>
      </c>
      <c r="B230" s="9" t="s">
        <v>942</v>
      </c>
      <c r="C230" s="8">
        <v>2075</v>
      </c>
    </row>
    <row r="231" spans="1:3" ht="19.5" customHeight="1">
      <c r="A231" s="7">
        <v>2130301</v>
      </c>
      <c r="B231" s="7" t="s">
        <v>723</v>
      </c>
      <c r="C231" s="8">
        <v>28</v>
      </c>
    </row>
    <row r="232" spans="1:3" ht="19.5" customHeight="1">
      <c r="A232" s="7">
        <v>2130304</v>
      </c>
      <c r="B232" s="7" t="s">
        <v>943</v>
      </c>
      <c r="C232" s="8">
        <v>32</v>
      </c>
    </row>
    <row r="233" spans="1:3" ht="19.5" customHeight="1">
      <c r="A233" s="7">
        <v>2130306</v>
      </c>
      <c r="B233" s="7" t="s">
        <v>944</v>
      </c>
      <c r="C233" s="8">
        <v>200</v>
      </c>
    </row>
    <row r="234" spans="1:3" ht="19.5" customHeight="1">
      <c r="A234" s="7">
        <v>2130310</v>
      </c>
      <c r="B234" s="7" t="s">
        <v>945</v>
      </c>
      <c r="C234" s="8">
        <v>50</v>
      </c>
    </row>
    <row r="235" spans="1:3" ht="19.5" customHeight="1">
      <c r="A235" s="7">
        <v>2130314</v>
      </c>
      <c r="B235" s="7" t="s">
        <v>946</v>
      </c>
      <c r="C235" s="8">
        <v>3</v>
      </c>
    </row>
    <row r="236" spans="1:3" ht="19.5" customHeight="1">
      <c r="A236" s="7">
        <v>2130315</v>
      </c>
      <c r="B236" s="7" t="s">
        <v>947</v>
      </c>
      <c r="C236" s="8">
        <v>30</v>
      </c>
    </row>
    <row r="237" spans="1:3" ht="19.5" customHeight="1">
      <c r="A237" s="7">
        <v>2130316</v>
      </c>
      <c r="B237" s="7" t="s">
        <v>948</v>
      </c>
      <c r="C237" s="8">
        <v>22</v>
      </c>
    </row>
    <row r="238" spans="1:3" ht="19.5" customHeight="1">
      <c r="A238" s="7">
        <v>2130319</v>
      </c>
      <c r="B238" s="7" t="s">
        <v>949</v>
      </c>
      <c r="C238" s="8">
        <v>20</v>
      </c>
    </row>
    <row r="239" spans="1:3" ht="19.5" customHeight="1">
      <c r="A239" s="7">
        <v>2130321</v>
      </c>
      <c r="B239" s="7" t="s">
        <v>950</v>
      </c>
      <c r="C239" s="8">
        <v>1231</v>
      </c>
    </row>
    <row r="240" spans="1:3" ht="19.5" customHeight="1">
      <c r="A240" s="7">
        <v>2130335</v>
      </c>
      <c r="B240" s="7" t="s">
        <v>951</v>
      </c>
      <c r="C240" s="8">
        <v>189</v>
      </c>
    </row>
    <row r="241" spans="1:3" ht="19.5" customHeight="1">
      <c r="A241" s="7">
        <v>2130399</v>
      </c>
      <c r="B241" s="7" t="s">
        <v>952</v>
      </c>
      <c r="C241" s="8">
        <v>270</v>
      </c>
    </row>
    <row r="242" spans="1:3" ht="19.5" customHeight="1">
      <c r="A242" s="7">
        <v>21304</v>
      </c>
      <c r="B242" s="9" t="s">
        <v>953</v>
      </c>
      <c r="C242" s="8">
        <v>338</v>
      </c>
    </row>
    <row r="243" spans="1:3" ht="19.5" customHeight="1">
      <c r="A243" s="7">
        <v>2130404</v>
      </c>
      <c r="B243" s="7" t="s">
        <v>954</v>
      </c>
      <c r="C243" s="8">
        <v>300</v>
      </c>
    </row>
    <row r="244" spans="1:3" ht="19.5" customHeight="1">
      <c r="A244" s="7">
        <v>2130499</v>
      </c>
      <c r="B244" s="7" t="s">
        <v>955</v>
      </c>
      <c r="C244" s="8">
        <v>38</v>
      </c>
    </row>
    <row r="245" spans="1:3" ht="19.5" customHeight="1">
      <c r="A245" s="7">
        <v>21305</v>
      </c>
      <c r="B245" s="9" t="s">
        <v>956</v>
      </c>
      <c r="C245" s="8">
        <v>2914</v>
      </c>
    </row>
    <row r="246" spans="1:3" ht="19.5" customHeight="1">
      <c r="A246" s="7">
        <v>2130504</v>
      </c>
      <c r="B246" s="7" t="s">
        <v>957</v>
      </c>
      <c r="C246" s="8">
        <v>1600</v>
      </c>
    </row>
    <row r="247" spans="1:3" ht="19.5" customHeight="1">
      <c r="A247" s="7">
        <v>2130505</v>
      </c>
      <c r="B247" s="7" t="s">
        <v>958</v>
      </c>
      <c r="C247" s="8">
        <v>908</v>
      </c>
    </row>
    <row r="248" spans="1:3" ht="19.5" customHeight="1">
      <c r="A248" s="7">
        <v>2130599</v>
      </c>
      <c r="B248" s="7" t="s">
        <v>959</v>
      </c>
      <c r="C248" s="8">
        <v>406</v>
      </c>
    </row>
    <row r="249" spans="1:3" ht="19.5" customHeight="1">
      <c r="A249" s="7">
        <v>21307</v>
      </c>
      <c r="B249" s="9" t="s">
        <v>960</v>
      </c>
      <c r="C249" s="8">
        <v>2166</v>
      </c>
    </row>
    <row r="250" spans="1:3" ht="19.5" customHeight="1">
      <c r="A250" s="7">
        <v>2130701</v>
      </c>
      <c r="B250" s="7" t="s">
        <v>961</v>
      </c>
      <c r="C250" s="8">
        <v>282</v>
      </c>
    </row>
    <row r="251" spans="1:3" ht="19.5" customHeight="1">
      <c r="A251" s="7">
        <v>2130705</v>
      </c>
      <c r="B251" s="7" t="s">
        <v>962</v>
      </c>
      <c r="C251" s="8">
        <v>1727</v>
      </c>
    </row>
    <row r="252" spans="1:3" ht="19.5" customHeight="1">
      <c r="A252" s="7">
        <v>2130706</v>
      </c>
      <c r="B252" s="7" t="s">
        <v>963</v>
      </c>
      <c r="C252" s="8">
        <v>157</v>
      </c>
    </row>
    <row r="253" spans="1:3" ht="19.5" customHeight="1">
      <c r="A253" s="7">
        <v>21308</v>
      </c>
      <c r="B253" s="9" t="s">
        <v>964</v>
      </c>
      <c r="C253" s="8">
        <v>350</v>
      </c>
    </row>
    <row r="254" spans="1:3" ht="19.5" customHeight="1">
      <c r="A254" s="7">
        <v>2130803</v>
      </c>
      <c r="B254" s="7" t="s">
        <v>965</v>
      </c>
      <c r="C254" s="8">
        <v>350</v>
      </c>
    </row>
    <row r="255" spans="1:3" ht="19.5" customHeight="1">
      <c r="A255" s="7">
        <v>21309</v>
      </c>
      <c r="B255" s="9" t="s">
        <v>966</v>
      </c>
      <c r="C255" s="8">
        <v>162</v>
      </c>
    </row>
    <row r="256" spans="1:3" ht="19.5" customHeight="1">
      <c r="A256" s="7">
        <v>2130901</v>
      </c>
      <c r="B256" s="7" t="s">
        <v>967</v>
      </c>
      <c r="C256" s="8">
        <v>162</v>
      </c>
    </row>
    <row r="257" spans="1:3" ht="19.5" customHeight="1">
      <c r="A257" s="7">
        <v>21399</v>
      </c>
      <c r="B257" s="9" t="s">
        <v>968</v>
      </c>
      <c r="C257" s="8">
        <v>259</v>
      </c>
    </row>
    <row r="258" spans="1:3" ht="19.5" customHeight="1">
      <c r="A258" s="7">
        <v>2139999</v>
      </c>
      <c r="B258" s="7" t="s">
        <v>969</v>
      </c>
      <c r="C258" s="8">
        <v>259</v>
      </c>
    </row>
    <row r="259" spans="1:3" ht="19.5" customHeight="1">
      <c r="A259" s="7">
        <v>214</v>
      </c>
      <c r="B259" s="9" t="s">
        <v>970</v>
      </c>
      <c r="C259" s="8">
        <v>2096</v>
      </c>
    </row>
    <row r="260" spans="1:3" ht="19.5" customHeight="1">
      <c r="A260" s="7">
        <v>21401</v>
      </c>
      <c r="B260" s="9" t="s">
        <v>971</v>
      </c>
      <c r="C260" s="8">
        <v>2078</v>
      </c>
    </row>
    <row r="261" spans="1:3" ht="19.5" customHeight="1">
      <c r="A261" s="7">
        <v>2140104</v>
      </c>
      <c r="B261" s="7" t="s">
        <v>972</v>
      </c>
      <c r="C261" s="8">
        <v>419</v>
      </c>
    </row>
    <row r="262" spans="1:3" ht="19.5" customHeight="1">
      <c r="A262" s="7">
        <v>2140106</v>
      </c>
      <c r="B262" s="7" t="s">
        <v>973</v>
      </c>
      <c r="C262" s="8">
        <v>497</v>
      </c>
    </row>
    <row r="263" spans="1:3" ht="19.5" customHeight="1">
      <c r="A263" s="7">
        <v>2140199</v>
      </c>
      <c r="B263" s="7" t="s">
        <v>974</v>
      </c>
      <c r="C263" s="8">
        <v>1162</v>
      </c>
    </row>
    <row r="264" spans="1:3" ht="19.5" customHeight="1">
      <c r="A264" s="7">
        <v>21404</v>
      </c>
      <c r="B264" s="9" t="s">
        <v>975</v>
      </c>
      <c r="C264" s="8">
        <v>12</v>
      </c>
    </row>
    <row r="265" spans="1:3" ht="19.5" customHeight="1">
      <c r="A265" s="7">
        <v>2140402</v>
      </c>
      <c r="B265" s="7" t="s">
        <v>976</v>
      </c>
      <c r="C265" s="8">
        <v>7</v>
      </c>
    </row>
    <row r="266" spans="1:3" ht="19.5" customHeight="1">
      <c r="A266" s="7">
        <v>2140499</v>
      </c>
      <c r="B266" s="7" t="s">
        <v>977</v>
      </c>
      <c r="C266" s="8">
        <v>5</v>
      </c>
    </row>
    <row r="267" spans="1:3" ht="19.5" customHeight="1">
      <c r="A267" s="7">
        <v>21499</v>
      </c>
      <c r="B267" s="9" t="s">
        <v>978</v>
      </c>
      <c r="C267" s="8">
        <v>6</v>
      </c>
    </row>
    <row r="268" spans="1:3" ht="19.5" customHeight="1">
      <c r="A268" s="7">
        <v>2149999</v>
      </c>
      <c r="B268" s="7" t="s">
        <v>979</v>
      </c>
      <c r="C268" s="8">
        <v>6</v>
      </c>
    </row>
    <row r="269" spans="1:3" ht="19.5" customHeight="1">
      <c r="A269" s="7">
        <v>215</v>
      </c>
      <c r="B269" s="9" t="s">
        <v>980</v>
      </c>
      <c r="C269" s="8">
        <v>294</v>
      </c>
    </row>
    <row r="270" spans="1:3" ht="19.5" customHeight="1">
      <c r="A270" s="7">
        <v>21505</v>
      </c>
      <c r="B270" s="9" t="s">
        <v>981</v>
      </c>
      <c r="C270" s="8">
        <v>73</v>
      </c>
    </row>
    <row r="271" spans="1:3" ht="19.5" customHeight="1">
      <c r="A271" s="7">
        <v>2150599</v>
      </c>
      <c r="B271" s="7" t="s">
        <v>982</v>
      </c>
      <c r="C271" s="8">
        <v>73</v>
      </c>
    </row>
    <row r="272" spans="1:3" ht="19.5" customHeight="1">
      <c r="A272" s="7">
        <v>21508</v>
      </c>
      <c r="B272" s="9" t="s">
        <v>983</v>
      </c>
      <c r="C272" s="8">
        <v>221</v>
      </c>
    </row>
    <row r="273" spans="1:3" ht="19.5" customHeight="1">
      <c r="A273" s="7">
        <v>2150899</v>
      </c>
      <c r="B273" s="7" t="s">
        <v>984</v>
      </c>
      <c r="C273" s="8">
        <v>221</v>
      </c>
    </row>
    <row r="274" spans="1:3" ht="19.5" customHeight="1">
      <c r="A274" s="7">
        <v>216</v>
      </c>
      <c r="B274" s="9" t="s">
        <v>985</v>
      </c>
      <c r="C274" s="8">
        <v>302</v>
      </c>
    </row>
    <row r="275" spans="1:3" ht="19.5" customHeight="1">
      <c r="A275" s="7">
        <v>21602</v>
      </c>
      <c r="B275" s="9" t="s">
        <v>986</v>
      </c>
      <c r="C275" s="8">
        <v>151</v>
      </c>
    </row>
    <row r="276" spans="1:3" ht="19.5" customHeight="1">
      <c r="A276" s="7">
        <v>2160299</v>
      </c>
      <c r="B276" s="7" t="s">
        <v>987</v>
      </c>
      <c r="C276" s="8">
        <v>151</v>
      </c>
    </row>
    <row r="277" spans="1:3" ht="19.5" customHeight="1">
      <c r="A277" s="7">
        <v>21606</v>
      </c>
      <c r="B277" s="9" t="s">
        <v>988</v>
      </c>
      <c r="C277" s="8">
        <v>31</v>
      </c>
    </row>
    <row r="278" spans="1:3" ht="19.5" customHeight="1">
      <c r="A278" s="7">
        <v>2160699</v>
      </c>
      <c r="B278" s="7" t="s">
        <v>989</v>
      </c>
      <c r="C278" s="8">
        <v>31</v>
      </c>
    </row>
    <row r="279" spans="1:3" ht="19.5" customHeight="1">
      <c r="A279" s="7">
        <v>21699</v>
      </c>
      <c r="B279" s="9" t="s">
        <v>990</v>
      </c>
      <c r="C279" s="8">
        <v>120</v>
      </c>
    </row>
    <row r="280" spans="1:3" ht="19.5" customHeight="1">
      <c r="A280" s="7">
        <v>2169999</v>
      </c>
      <c r="B280" s="7" t="s">
        <v>991</v>
      </c>
      <c r="C280" s="8">
        <v>120</v>
      </c>
    </row>
    <row r="281" spans="1:3" ht="19.5" customHeight="1">
      <c r="A281" s="7">
        <v>219</v>
      </c>
      <c r="B281" s="9" t="s">
        <v>992</v>
      </c>
      <c r="C281" s="8">
        <v>133</v>
      </c>
    </row>
    <row r="282" spans="1:3" ht="19.5" customHeight="1">
      <c r="A282" s="7">
        <v>21999</v>
      </c>
      <c r="B282" s="9" t="s">
        <v>993</v>
      </c>
      <c r="C282" s="8">
        <v>133</v>
      </c>
    </row>
    <row r="283" spans="1:3" ht="19.5" customHeight="1">
      <c r="A283" s="7">
        <v>220</v>
      </c>
      <c r="B283" s="9" t="s">
        <v>994</v>
      </c>
      <c r="C283" s="8">
        <v>14366</v>
      </c>
    </row>
    <row r="284" spans="1:3" ht="19.5" customHeight="1">
      <c r="A284" s="7">
        <v>22001</v>
      </c>
      <c r="B284" s="9" t="s">
        <v>995</v>
      </c>
      <c r="C284" s="8">
        <v>14312</v>
      </c>
    </row>
    <row r="285" spans="1:3" ht="19.5" customHeight="1">
      <c r="A285" s="7">
        <v>2200106</v>
      </c>
      <c r="B285" s="7" t="s">
        <v>996</v>
      </c>
      <c r="C285" s="8">
        <v>75</v>
      </c>
    </row>
    <row r="286" spans="1:3" ht="19.5" customHeight="1">
      <c r="A286" s="7">
        <v>2200150</v>
      </c>
      <c r="B286" s="7" t="s">
        <v>725</v>
      </c>
      <c r="C286" s="8">
        <v>12</v>
      </c>
    </row>
    <row r="287" spans="1:3" ht="19.5" customHeight="1">
      <c r="A287" s="7">
        <v>2200199</v>
      </c>
      <c r="B287" s="7" t="s">
        <v>997</v>
      </c>
      <c r="C287" s="8">
        <v>14225</v>
      </c>
    </row>
    <row r="288" spans="1:3" ht="19.5" customHeight="1">
      <c r="A288" s="7">
        <v>22099</v>
      </c>
      <c r="B288" s="9" t="s">
        <v>998</v>
      </c>
      <c r="C288" s="8">
        <v>54</v>
      </c>
    </row>
    <row r="289" spans="1:3" ht="19.5" customHeight="1">
      <c r="A289" s="7">
        <v>2209901</v>
      </c>
      <c r="B289" s="7" t="s">
        <v>999</v>
      </c>
      <c r="C289" s="8">
        <v>54</v>
      </c>
    </row>
    <row r="290" spans="1:3" ht="19.5" customHeight="1">
      <c r="A290" s="7">
        <v>221</v>
      </c>
      <c r="B290" s="9" t="s">
        <v>1000</v>
      </c>
      <c r="C290" s="8">
        <v>50528</v>
      </c>
    </row>
    <row r="291" spans="1:3" ht="19.5" customHeight="1">
      <c r="A291" s="7">
        <v>22101</v>
      </c>
      <c r="B291" s="9" t="s">
        <v>1001</v>
      </c>
      <c r="C291" s="8">
        <v>45993</v>
      </c>
    </row>
    <row r="292" spans="1:3" ht="19.5" customHeight="1">
      <c r="A292" s="7">
        <v>2210103</v>
      </c>
      <c r="B292" s="7" t="s">
        <v>1002</v>
      </c>
      <c r="C292" s="8">
        <v>2828</v>
      </c>
    </row>
    <row r="293" spans="1:3" ht="19.5" customHeight="1">
      <c r="A293" s="7">
        <v>2210105</v>
      </c>
      <c r="B293" s="7" t="s">
        <v>1003</v>
      </c>
      <c r="C293" s="8">
        <v>22</v>
      </c>
    </row>
    <row r="294" spans="1:3" ht="19.5" customHeight="1">
      <c r="A294" s="7">
        <v>2210106</v>
      </c>
      <c r="B294" s="7" t="s">
        <v>1004</v>
      </c>
      <c r="C294" s="8">
        <v>6</v>
      </c>
    </row>
    <row r="295" spans="1:3" ht="19.5" customHeight="1">
      <c r="A295" s="7">
        <v>2210107</v>
      </c>
      <c r="B295" s="7" t="s">
        <v>1005</v>
      </c>
      <c r="C295" s="8">
        <v>26</v>
      </c>
    </row>
    <row r="296" spans="1:3" ht="19.5" customHeight="1">
      <c r="A296" s="7">
        <v>2210199</v>
      </c>
      <c r="B296" s="7" t="s">
        <v>1006</v>
      </c>
      <c r="C296" s="8">
        <v>43111</v>
      </c>
    </row>
    <row r="297" spans="1:3" ht="19.5" customHeight="1">
      <c r="A297" s="7">
        <v>22102</v>
      </c>
      <c r="B297" s="9" t="s">
        <v>1007</v>
      </c>
      <c r="C297" s="8">
        <v>4535</v>
      </c>
    </row>
    <row r="298" spans="1:3" ht="19.5" customHeight="1">
      <c r="A298" s="7">
        <v>2210201</v>
      </c>
      <c r="B298" s="7" t="s">
        <v>1008</v>
      </c>
      <c r="C298" s="8">
        <v>4535</v>
      </c>
    </row>
    <row r="299" spans="1:3" ht="19.5" customHeight="1">
      <c r="A299" s="7">
        <v>224</v>
      </c>
      <c r="B299" s="9" t="s">
        <v>1009</v>
      </c>
      <c r="C299" s="8">
        <v>724</v>
      </c>
    </row>
    <row r="300" spans="1:3" ht="19.5" customHeight="1">
      <c r="A300" s="7">
        <v>22401</v>
      </c>
      <c r="B300" s="9" t="s">
        <v>1010</v>
      </c>
      <c r="C300" s="8">
        <v>243</v>
      </c>
    </row>
    <row r="301" spans="1:3" ht="19.5" customHeight="1">
      <c r="A301" s="7">
        <v>2240106</v>
      </c>
      <c r="B301" s="7" t="s">
        <v>1011</v>
      </c>
      <c r="C301" s="8">
        <v>243</v>
      </c>
    </row>
    <row r="302" spans="1:3" ht="19.5" customHeight="1">
      <c r="A302" s="7">
        <v>22402</v>
      </c>
      <c r="B302" s="9" t="s">
        <v>1012</v>
      </c>
      <c r="C302" s="8">
        <v>470</v>
      </c>
    </row>
    <row r="303" spans="1:3" ht="19.5" customHeight="1">
      <c r="A303" s="7">
        <v>2240299</v>
      </c>
      <c r="B303" s="7" t="s">
        <v>1013</v>
      </c>
      <c r="C303" s="8">
        <v>470</v>
      </c>
    </row>
    <row r="304" spans="1:3" ht="19.5" customHeight="1">
      <c r="A304" s="7">
        <v>22405</v>
      </c>
      <c r="B304" s="9" t="s">
        <v>1014</v>
      </c>
      <c r="C304" s="8">
        <v>11</v>
      </c>
    </row>
    <row r="305" spans="1:3" ht="19.5" customHeight="1">
      <c r="A305" s="7">
        <v>2240599</v>
      </c>
      <c r="B305" s="7" t="s">
        <v>1015</v>
      </c>
      <c r="C305" s="8">
        <v>11</v>
      </c>
    </row>
    <row r="306" spans="1:3" ht="19.5" customHeight="1">
      <c r="A306" s="7">
        <v>229</v>
      </c>
      <c r="B306" s="9" t="s">
        <v>1016</v>
      </c>
      <c r="C306" s="8">
        <v>5</v>
      </c>
    </row>
    <row r="307" spans="1:3" ht="19.5" customHeight="1">
      <c r="A307" s="7">
        <v>22999</v>
      </c>
      <c r="B307" s="9" t="s">
        <v>1017</v>
      </c>
      <c r="C307" s="8">
        <v>5</v>
      </c>
    </row>
    <row r="308" spans="1:3" ht="19.5" customHeight="1">
      <c r="A308" s="7">
        <v>2299901</v>
      </c>
      <c r="B308" s="7" t="s">
        <v>1018</v>
      </c>
      <c r="C308" s="8">
        <v>5</v>
      </c>
    </row>
    <row r="309" spans="1:3" ht="19.5" customHeight="1">
      <c r="A309" s="7">
        <v>232</v>
      </c>
      <c r="B309" s="9" t="s">
        <v>1019</v>
      </c>
      <c r="C309" s="8">
        <v>1358</v>
      </c>
    </row>
    <row r="310" spans="1:3" ht="19.5" customHeight="1">
      <c r="A310" s="7">
        <v>23203</v>
      </c>
      <c r="B310" s="9" t="s">
        <v>1020</v>
      </c>
      <c r="C310" s="8">
        <v>1358</v>
      </c>
    </row>
    <row r="311" spans="1:3" ht="19.5" customHeight="1">
      <c r="A311" s="7">
        <v>2320301</v>
      </c>
      <c r="B311" s="7" t="s">
        <v>1021</v>
      </c>
      <c r="C311" s="8">
        <v>1358</v>
      </c>
    </row>
  </sheetData>
  <mergeCells count="2">
    <mergeCell ref="A2:C2"/>
    <mergeCell ref="A3:C3"/>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C287"/>
  <sheetViews>
    <sheetView workbookViewId="0">
      <selection activeCell="C6" sqref="C6"/>
    </sheetView>
  </sheetViews>
  <sheetFormatPr defaultRowHeight="20.25" customHeight="1"/>
  <cols>
    <col min="1" max="1" width="12.25" style="5" customWidth="1"/>
    <col min="2" max="2" width="39.375" style="5" customWidth="1"/>
    <col min="3" max="3" width="18.375" style="5" customWidth="1"/>
  </cols>
  <sheetData>
    <row r="1" spans="1:3" ht="20.25" customHeight="1">
      <c r="A1" s="5" t="s">
        <v>1223</v>
      </c>
    </row>
    <row r="2" spans="1:3" ht="20.25" customHeight="1">
      <c r="A2" s="60" t="s">
        <v>1023</v>
      </c>
      <c r="B2" s="60"/>
      <c r="C2" s="60"/>
    </row>
    <row r="3" spans="1:3" ht="20.25" customHeight="1">
      <c r="A3" s="61" t="s">
        <v>719</v>
      </c>
      <c r="B3" s="61"/>
      <c r="C3" s="61"/>
    </row>
    <row r="4" spans="1:3" ht="20.25" customHeight="1">
      <c r="A4" s="6" t="s">
        <v>45</v>
      </c>
      <c r="B4" s="6" t="s">
        <v>46</v>
      </c>
      <c r="C4" s="6" t="s">
        <v>47</v>
      </c>
    </row>
    <row r="5" spans="1:3" ht="20.25" customHeight="1">
      <c r="A5" s="7"/>
      <c r="B5" s="6" t="s">
        <v>720</v>
      </c>
      <c r="C5" s="8">
        <v>185858</v>
      </c>
    </row>
    <row r="6" spans="1:3" ht="20.25" customHeight="1">
      <c r="A6" s="7">
        <v>201</v>
      </c>
      <c r="B6" s="9" t="s">
        <v>721</v>
      </c>
      <c r="C6" s="8">
        <v>23176</v>
      </c>
    </row>
    <row r="7" spans="1:3" ht="20.25" customHeight="1">
      <c r="A7" s="7">
        <v>20101</v>
      </c>
      <c r="B7" s="9" t="s">
        <v>722</v>
      </c>
      <c r="C7" s="8">
        <v>453</v>
      </c>
    </row>
    <row r="8" spans="1:3" ht="20.25" customHeight="1">
      <c r="A8" s="7">
        <v>2010199</v>
      </c>
      <c r="B8" s="7" t="s">
        <v>726</v>
      </c>
      <c r="C8" s="8">
        <v>453</v>
      </c>
    </row>
    <row r="9" spans="1:3" ht="20.25" customHeight="1">
      <c r="A9" s="7">
        <v>20102</v>
      </c>
      <c r="B9" s="9" t="s">
        <v>727</v>
      </c>
      <c r="C9" s="8">
        <v>218</v>
      </c>
    </row>
    <row r="10" spans="1:3" ht="20.25" customHeight="1">
      <c r="A10" s="7">
        <v>2010299</v>
      </c>
      <c r="B10" s="7" t="s">
        <v>728</v>
      </c>
      <c r="C10" s="8">
        <v>218</v>
      </c>
    </row>
    <row r="11" spans="1:3" ht="20.25" customHeight="1">
      <c r="A11" s="7">
        <v>20103</v>
      </c>
      <c r="B11" s="9" t="s">
        <v>729</v>
      </c>
      <c r="C11" s="8">
        <v>2402</v>
      </c>
    </row>
    <row r="12" spans="1:3" ht="20.25" customHeight="1">
      <c r="A12" s="7">
        <v>2010308</v>
      </c>
      <c r="B12" s="7" t="s">
        <v>730</v>
      </c>
      <c r="C12" s="8">
        <v>86</v>
      </c>
    </row>
    <row r="13" spans="1:3" ht="20.25" customHeight="1">
      <c r="A13" s="7">
        <v>2010399</v>
      </c>
      <c r="B13" s="7" t="s">
        <v>731</v>
      </c>
      <c r="C13" s="8">
        <v>2316</v>
      </c>
    </row>
    <row r="14" spans="1:3" ht="20.25" customHeight="1">
      <c r="A14" s="7">
        <v>20104</v>
      </c>
      <c r="B14" s="9" t="s">
        <v>732</v>
      </c>
      <c r="C14" s="8">
        <v>913</v>
      </c>
    </row>
    <row r="15" spans="1:3" ht="20.25" customHeight="1">
      <c r="A15" s="7">
        <v>2010404</v>
      </c>
      <c r="B15" s="7" t="s">
        <v>733</v>
      </c>
      <c r="C15" s="8">
        <v>44</v>
      </c>
    </row>
    <row r="16" spans="1:3" ht="20.25" customHeight="1">
      <c r="A16" s="7">
        <v>2010408</v>
      </c>
      <c r="B16" s="7" t="s">
        <v>734</v>
      </c>
      <c r="C16" s="8">
        <v>11</v>
      </c>
    </row>
    <row r="17" spans="1:3" ht="20.25" customHeight="1">
      <c r="A17" s="7">
        <v>2010499</v>
      </c>
      <c r="B17" s="7" t="s">
        <v>735</v>
      </c>
      <c r="C17" s="8">
        <v>858</v>
      </c>
    </row>
    <row r="18" spans="1:3" ht="20.25" customHeight="1">
      <c r="A18" s="7">
        <v>20105</v>
      </c>
      <c r="B18" s="9" t="s">
        <v>736</v>
      </c>
      <c r="C18" s="8">
        <v>153</v>
      </c>
    </row>
    <row r="19" spans="1:3" ht="20.25" customHeight="1">
      <c r="A19" s="7">
        <v>2010599</v>
      </c>
      <c r="B19" s="7" t="s">
        <v>737</v>
      </c>
      <c r="C19" s="8">
        <v>153</v>
      </c>
    </row>
    <row r="20" spans="1:3" ht="20.25" customHeight="1">
      <c r="A20" s="7">
        <v>20106</v>
      </c>
      <c r="B20" s="9" t="s">
        <v>738</v>
      </c>
      <c r="C20" s="8">
        <v>1036</v>
      </c>
    </row>
    <row r="21" spans="1:3" ht="20.25" customHeight="1">
      <c r="A21" s="7">
        <v>2010699</v>
      </c>
      <c r="B21" s="7" t="s">
        <v>739</v>
      </c>
      <c r="C21" s="8">
        <v>1036</v>
      </c>
    </row>
    <row r="22" spans="1:3" ht="20.25" customHeight="1">
      <c r="A22" s="7">
        <v>20107</v>
      </c>
      <c r="B22" s="9" t="s">
        <v>740</v>
      </c>
      <c r="C22" s="8">
        <v>416</v>
      </c>
    </row>
    <row r="23" spans="1:3" ht="20.25" customHeight="1">
      <c r="A23" s="7">
        <v>2010799</v>
      </c>
      <c r="B23" s="7" t="s">
        <v>741</v>
      </c>
      <c r="C23" s="8">
        <v>416</v>
      </c>
    </row>
    <row r="24" spans="1:3" ht="20.25" customHeight="1">
      <c r="A24" s="7">
        <v>20108</v>
      </c>
      <c r="B24" s="9" t="s">
        <v>742</v>
      </c>
      <c r="C24" s="8">
        <v>265</v>
      </c>
    </row>
    <row r="25" spans="1:3" ht="20.25" customHeight="1">
      <c r="A25" s="7">
        <v>2010804</v>
      </c>
      <c r="B25" s="7" t="s">
        <v>743</v>
      </c>
      <c r="C25" s="8">
        <v>9</v>
      </c>
    </row>
    <row r="26" spans="1:3" ht="20.25" customHeight="1">
      <c r="A26" s="7">
        <v>2010899</v>
      </c>
      <c r="B26" s="7" t="s">
        <v>744</v>
      </c>
      <c r="C26" s="8">
        <v>256</v>
      </c>
    </row>
    <row r="27" spans="1:3" ht="20.25" customHeight="1">
      <c r="A27" s="7">
        <v>20110</v>
      </c>
      <c r="B27" s="9" t="s">
        <v>745</v>
      </c>
      <c r="C27" s="8">
        <v>785</v>
      </c>
    </row>
    <row r="28" spans="1:3" ht="20.25" customHeight="1">
      <c r="A28" s="7">
        <v>2011099</v>
      </c>
      <c r="B28" s="7" t="s">
        <v>746</v>
      </c>
      <c r="C28" s="8">
        <v>785</v>
      </c>
    </row>
    <row r="29" spans="1:3" ht="20.25" customHeight="1">
      <c r="A29" s="7">
        <v>20111</v>
      </c>
      <c r="B29" s="9" t="s">
        <v>747</v>
      </c>
      <c r="C29" s="8">
        <v>696</v>
      </c>
    </row>
    <row r="30" spans="1:3" ht="20.25" customHeight="1">
      <c r="A30" s="7">
        <v>2011199</v>
      </c>
      <c r="B30" s="7" t="s">
        <v>748</v>
      </c>
      <c r="C30" s="8">
        <v>696</v>
      </c>
    </row>
    <row r="31" spans="1:3" ht="20.25" customHeight="1">
      <c r="A31" s="7">
        <v>20113</v>
      </c>
      <c r="B31" s="9" t="s">
        <v>749</v>
      </c>
      <c r="C31" s="8">
        <v>357</v>
      </c>
    </row>
    <row r="32" spans="1:3" ht="20.25" customHeight="1">
      <c r="A32" s="7">
        <v>2011308</v>
      </c>
      <c r="B32" s="7" t="s">
        <v>750</v>
      </c>
      <c r="C32" s="8">
        <v>123</v>
      </c>
    </row>
    <row r="33" spans="1:3" ht="20.25" customHeight="1">
      <c r="A33" s="7">
        <v>2011399</v>
      </c>
      <c r="B33" s="7" t="s">
        <v>751</v>
      </c>
      <c r="C33" s="8">
        <v>234</v>
      </c>
    </row>
    <row r="34" spans="1:3" ht="20.25" customHeight="1">
      <c r="A34" s="7">
        <v>20126</v>
      </c>
      <c r="B34" s="9" t="s">
        <v>752</v>
      </c>
      <c r="C34" s="8">
        <v>43</v>
      </c>
    </row>
    <row r="35" spans="1:3" ht="20.25" customHeight="1">
      <c r="A35" s="7">
        <v>2012604</v>
      </c>
      <c r="B35" s="7" t="s">
        <v>753</v>
      </c>
      <c r="C35" s="8">
        <v>5</v>
      </c>
    </row>
    <row r="36" spans="1:3" ht="20.25" customHeight="1">
      <c r="A36" s="7">
        <v>2012699</v>
      </c>
      <c r="B36" s="7" t="s">
        <v>754</v>
      </c>
      <c r="C36" s="8">
        <v>38</v>
      </c>
    </row>
    <row r="37" spans="1:3" ht="20.25" customHeight="1">
      <c r="A37" s="7">
        <v>20129</v>
      </c>
      <c r="B37" s="9" t="s">
        <v>755</v>
      </c>
      <c r="C37" s="8">
        <v>542</v>
      </c>
    </row>
    <row r="38" spans="1:3" ht="20.25" customHeight="1">
      <c r="A38" s="7">
        <v>2012999</v>
      </c>
      <c r="B38" s="7" t="s">
        <v>756</v>
      </c>
      <c r="C38" s="8">
        <v>542</v>
      </c>
    </row>
    <row r="39" spans="1:3" ht="20.25" customHeight="1">
      <c r="A39" s="7">
        <v>20131</v>
      </c>
      <c r="B39" s="9" t="s">
        <v>757</v>
      </c>
      <c r="C39" s="8">
        <v>347</v>
      </c>
    </row>
    <row r="40" spans="1:3" ht="20.25" customHeight="1">
      <c r="A40" s="7">
        <v>2013199</v>
      </c>
      <c r="B40" s="7" t="s">
        <v>758</v>
      </c>
      <c r="C40" s="8">
        <v>347</v>
      </c>
    </row>
    <row r="41" spans="1:3" ht="20.25" customHeight="1">
      <c r="A41" s="7">
        <v>20132</v>
      </c>
      <c r="B41" s="9" t="s">
        <v>759</v>
      </c>
      <c r="C41" s="8">
        <v>342</v>
      </c>
    </row>
    <row r="42" spans="1:3" ht="20.25" customHeight="1">
      <c r="A42" s="7">
        <v>2013299</v>
      </c>
      <c r="B42" s="7" t="s">
        <v>760</v>
      </c>
      <c r="C42" s="8">
        <v>342</v>
      </c>
    </row>
    <row r="43" spans="1:3" ht="20.25" customHeight="1">
      <c r="A43" s="7">
        <v>20133</v>
      </c>
      <c r="B43" s="9" t="s">
        <v>761</v>
      </c>
      <c r="C43" s="8">
        <v>1069</v>
      </c>
    </row>
    <row r="44" spans="1:3" ht="20.25" customHeight="1">
      <c r="A44" s="7">
        <v>2013399</v>
      </c>
      <c r="B44" s="7" t="s">
        <v>762</v>
      </c>
      <c r="C44" s="8">
        <v>1069</v>
      </c>
    </row>
    <row r="45" spans="1:3" ht="20.25" customHeight="1">
      <c r="A45" s="7">
        <v>20134</v>
      </c>
      <c r="B45" s="9" t="s">
        <v>763</v>
      </c>
      <c r="C45" s="8">
        <v>75</v>
      </c>
    </row>
    <row r="46" spans="1:3" ht="20.25" customHeight="1">
      <c r="A46" s="7">
        <v>2013499</v>
      </c>
      <c r="B46" s="7" t="s">
        <v>764</v>
      </c>
      <c r="C46" s="8">
        <v>75</v>
      </c>
    </row>
    <row r="47" spans="1:3" ht="20.25" customHeight="1">
      <c r="A47" s="7">
        <v>20136</v>
      </c>
      <c r="B47" s="9" t="s">
        <v>765</v>
      </c>
      <c r="C47" s="8">
        <v>597</v>
      </c>
    </row>
    <row r="48" spans="1:3" ht="20.25" customHeight="1">
      <c r="A48" s="7">
        <v>2013699</v>
      </c>
      <c r="B48" s="7" t="s">
        <v>766</v>
      </c>
      <c r="C48" s="8">
        <v>597</v>
      </c>
    </row>
    <row r="49" spans="1:3" ht="20.25" customHeight="1">
      <c r="A49" s="7">
        <v>20138</v>
      </c>
      <c r="B49" s="9" t="s">
        <v>767</v>
      </c>
      <c r="C49" s="8">
        <v>176</v>
      </c>
    </row>
    <row r="50" spans="1:3" ht="20.25" customHeight="1">
      <c r="A50" s="7">
        <v>2013899</v>
      </c>
      <c r="B50" s="7" t="s">
        <v>768</v>
      </c>
      <c r="C50" s="8">
        <v>176</v>
      </c>
    </row>
    <row r="51" spans="1:3" ht="20.25" customHeight="1">
      <c r="A51" s="7">
        <v>20199</v>
      </c>
      <c r="B51" s="9" t="s">
        <v>769</v>
      </c>
      <c r="C51" s="8">
        <v>12291</v>
      </c>
    </row>
    <row r="52" spans="1:3" ht="20.25" customHeight="1">
      <c r="A52" s="7">
        <v>2019999</v>
      </c>
      <c r="B52" s="7" t="s">
        <v>771</v>
      </c>
      <c r="C52" s="8">
        <v>12291</v>
      </c>
    </row>
    <row r="53" spans="1:3" ht="20.25" customHeight="1">
      <c r="A53" s="7">
        <v>203</v>
      </c>
      <c r="B53" s="9" t="s">
        <v>773</v>
      </c>
      <c r="C53" s="8">
        <v>22</v>
      </c>
    </row>
    <row r="54" spans="1:3" ht="20.25" customHeight="1">
      <c r="A54" s="7">
        <v>20306</v>
      </c>
      <c r="B54" s="9" t="s">
        <v>774</v>
      </c>
      <c r="C54" s="8">
        <v>22</v>
      </c>
    </row>
    <row r="55" spans="1:3" ht="20.25" customHeight="1">
      <c r="A55" s="7">
        <v>2030607</v>
      </c>
      <c r="B55" s="7" t="s">
        <v>775</v>
      </c>
      <c r="C55" s="8">
        <v>22</v>
      </c>
    </row>
    <row r="56" spans="1:3" ht="20.25" customHeight="1">
      <c r="A56" s="7">
        <v>204</v>
      </c>
      <c r="B56" s="9" t="s">
        <v>776</v>
      </c>
      <c r="C56" s="8">
        <v>4712</v>
      </c>
    </row>
    <row r="57" spans="1:3" ht="20.25" customHeight="1">
      <c r="A57" s="7">
        <v>20403</v>
      </c>
      <c r="B57" s="9" t="s">
        <v>777</v>
      </c>
      <c r="C57" s="8">
        <v>5</v>
      </c>
    </row>
    <row r="58" spans="1:3" ht="20.25" customHeight="1">
      <c r="A58" s="7">
        <v>2040399</v>
      </c>
      <c r="B58" s="7" t="s">
        <v>778</v>
      </c>
      <c r="C58" s="8">
        <v>5</v>
      </c>
    </row>
    <row r="59" spans="1:3" ht="20.25" customHeight="1">
      <c r="A59" s="7">
        <v>20404</v>
      </c>
      <c r="B59" s="9" t="s">
        <v>779</v>
      </c>
      <c r="C59" s="8">
        <v>1593</v>
      </c>
    </row>
    <row r="60" spans="1:3" ht="20.25" customHeight="1">
      <c r="A60" s="7">
        <v>2040499</v>
      </c>
      <c r="B60" s="7" t="s">
        <v>780</v>
      </c>
      <c r="C60" s="8">
        <v>1593</v>
      </c>
    </row>
    <row r="61" spans="1:3" ht="20.25" customHeight="1">
      <c r="A61" s="7">
        <v>20405</v>
      </c>
      <c r="B61" s="9" t="s">
        <v>781</v>
      </c>
      <c r="C61" s="8">
        <v>2605</v>
      </c>
    </row>
    <row r="62" spans="1:3" ht="20.25" customHeight="1">
      <c r="A62" s="7">
        <v>2040599</v>
      </c>
      <c r="B62" s="7" t="s">
        <v>782</v>
      </c>
      <c r="C62" s="8">
        <v>2605</v>
      </c>
    </row>
    <row r="63" spans="1:3" ht="20.25" customHeight="1">
      <c r="A63" s="7">
        <v>20406</v>
      </c>
      <c r="B63" s="9" t="s">
        <v>783</v>
      </c>
      <c r="C63" s="8">
        <v>509</v>
      </c>
    </row>
    <row r="64" spans="1:3" ht="20.25" customHeight="1">
      <c r="A64" s="7">
        <v>2040607</v>
      </c>
      <c r="B64" s="7" t="s">
        <v>784</v>
      </c>
      <c r="C64" s="8">
        <v>57</v>
      </c>
    </row>
    <row r="65" spans="1:3" ht="20.25" customHeight="1">
      <c r="A65" s="7">
        <v>2040610</v>
      </c>
      <c r="B65" s="7" t="s">
        <v>785</v>
      </c>
      <c r="C65" s="8">
        <v>22</v>
      </c>
    </row>
    <row r="66" spans="1:3" ht="20.25" customHeight="1">
      <c r="A66" s="7">
        <v>2040699</v>
      </c>
      <c r="B66" s="7" t="s">
        <v>786</v>
      </c>
      <c r="C66" s="8">
        <v>430</v>
      </c>
    </row>
    <row r="67" spans="1:3" ht="20.25" customHeight="1">
      <c r="A67" s="7">
        <v>205</v>
      </c>
      <c r="B67" s="9" t="s">
        <v>789</v>
      </c>
      <c r="C67" s="8">
        <v>29644</v>
      </c>
    </row>
    <row r="68" spans="1:3" ht="20.25" customHeight="1">
      <c r="A68" s="7">
        <v>20501</v>
      </c>
      <c r="B68" s="9" t="s">
        <v>790</v>
      </c>
      <c r="C68" s="8">
        <v>850</v>
      </c>
    </row>
    <row r="69" spans="1:3" ht="20.25" customHeight="1">
      <c r="A69" s="7">
        <v>2050101</v>
      </c>
      <c r="B69" s="7" t="s">
        <v>723</v>
      </c>
      <c r="C69" s="8">
        <v>39</v>
      </c>
    </row>
    <row r="70" spans="1:3" ht="20.25" customHeight="1">
      <c r="A70" s="7">
        <v>2050199</v>
      </c>
      <c r="B70" s="7" t="s">
        <v>791</v>
      </c>
      <c r="C70" s="8">
        <v>811</v>
      </c>
    </row>
    <row r="71" spans="1:3" ht="20.25" customHeight="1">
      <c r="A71" s="7">
        <v>20502</v>
      </c>
      <c r="B71" s="9" t="s">
        <v>792</v>
      </c>
      <c r="C71" s="8">
        <v>25689</v>
      </c>
    </row>
    <row r="72" spans="1:3" ht="20.25" customHeight="1">
      <c r="A72" s="7">
        <v>2050201</v>
      </c>
      <c r="B72" s="7" t="s">
        <v>793</v>
      </c>
      <c r="C72" s="8">
        <v>1333</v>
      </c>
    </row>
    <row r="73" spans="1:3" ht="20.25" customHeight="1">
      <c r="A73" s="7">
        <v>2050202</v>
      </c>
      <c r="B73" s="7" t="s">
        <v>794</v>
      </c>
      <c r="C73" s="8">
        <v>12777</v>
      </c>
    </row>
    <row r="74" spans="1:3" ht="20.25" customHeight="1">
      <c r="A74" s="7">
        <v>2050203</v>
      </c>
      <c r="B74" s="7" t="s">
        <v>795</v>
      </c>
      <c r="C74" s="8">
        <v>5774</v>
      </c>
    </row>
    <row r="75" spans="1:3" ht="20.25" customHeight="1">
      <c r="A75" s="7">
        <v>2050205</v>
      </c>
      <c r="B75" s="7" t="s">
        <v>796</v>
      </c>
      <c r="C75" s="8">
        <v>1</v>
      </c>
    </row>
    <row r="76" spans="1:3" ht="20.25" customHeight="1">
      <c r="A76" s="7">
        <v>2050299</v>
      </c>
      <c r="B76" s="7" t="s">
        <v>797</v>
      </c>
      <c r="C76" s="8">
        <v>5804</v>
      </c>
    </row>
    <row r="77" spans="1:3" ht="20.25" customHeight="1">
      <c r="A77" s="7">
        <v>20509</v>
      </c>
      <c r="B77" s="9" t="s">
        <v>798</v>
      </c>
      <c r="C77" s="8">
        <v>2512</v>
      </c>
    </row>
    <row r="78" spans="1:3" ht="20.25" customHeight="1">
      <c r="A78" s="7">
        <v>2050999</v>
      </c>
      <c r="B78" s="7" t="s">
        <v>799</v>
      </c>
      <c r="C78" s="8">
        <v>2512</v>
      </c>
    </row>
    <row r="79" spans="1:3" ht="20.25" customHeight="1">
      <c r="A79" s="7">
        <v>20599</v>
      </c>
      <c r="B79" s="9" t="s">
        <v>800</v>
      </c>
      <c r="C79" s="8">
        <v>593</v>
      </c>
    </row>
    <row r="80" spans="1:3" ht="20.25" customHeight="1">
      <c r="A80" s="7">
        <v>2059999</v>
      </c>
      <c r="B80" s="7" t="s">
        <v>801</v>
      </c>
      <c r="C80" s="8">
        <v>593</v>
      </c>
    </row>
    <row r="81" spans="1:3" ht="20.25" customHeight="1">
      <c r="A81" s="7">
        <v>206</v>
      </c>
      <c r="B81" s="9" t="s">
        <v>802</v>
      </c>
      <c r="C81" s="8">
        <v>1615</v>
      </c>
    </row>
    <row r="82" spans="1:3" ht="20.25" customHeight="1">
      <c r="A82" s="7">
        <v>20601</v>
      </c>
      <c r="B82" s="9" t="s">
        <v>803</v>
      </c>
      <c r="C82" s="8">
        <v>65</v>
      </c>
    </row>
    <row r="83" spans="1:3" ht="20.25" customHeight="1">
      <c r="A83" s="7">
        <v>2060199</v>
      </c>
      <c r="B83" s="7" t="s">
        <v>804</v>
      </c>
      <c r="C83" s="8">
        <v>65</v>
      </c>
    </row>
    <row r="84" spans="1:3" ht="20.25" customHeight="1">
      <c r="A84" s="7">
        <v>20603</v>
      </c>
      <c r="B84" s="9" t="s">
        <v>805</v>
      </c>
      <c r="C84" s="8">
        <v>200</v>
      </c>
    </row>
    <row r="85" spans="1:3" ht="20.25" customHeight="1">
      <c r="A85" s="7">
        <v>2060399</v>
      </c>
      <c r="B85" s="7" t="s">
        <v>806</v>
      </c>
      <c r="C85" s="8">
        <v>200</v>
      </c>
    </row>
    <row r="86" spans="1:3" ht="20.25" customHeight="1">
      <c r="A86" s="7">
        <v>20604</v>
      </c>
      <c r="B86" s="9" t="s">
        <v>807</v>
      </c>
      <c r="C86" s="8">
        <v>326</v>
      </c>
    </row>
    <row r="87" spans="1:3" ht="20.25" customHeight="1">
      <c r="A87" s="7">
        <v>2060402</v>
      </c>
      <c r="B87" s="7" t="s">
        <v>808</v>
      </c>
      <c r="C87" s="8">
        <v>326</v>
      </c>
    </row>
    <row r="88" spans="1:3" ht="20.25" customHeight="1">
      <c r="A88" s="7">
        <v>20607</v>
      </c>
      <c r="B88" s="9" t="s">
        <v>809</v>
      </c>
      <c r="C88" s="8">
        <v>14</v>
      </c>
    </row>
    <row r="89" spans="1:3" ht="20.25" customHeight="1">
      <c r="A89" s="7">
        <v>2060702</v>
      </c>
      <c r="B89" s="7" t="s">
        <v>810</v>
      </c>
      <c r="C89" s="8">
        <v>14</v>
      </c>
    </row>
    <row r="90" spans="1:3" ht="20.25" customHeight="1">
      <c r="A90" s="7">
        <v>20699</v>
      </c>
      <c r="B90" s="9" t="s">
        <v>811</v>
      </c>
      <c r="C90" s="8">
        <v>1010</v>
      </c>
    </row>
    <row r="91" spans="1:3" ht="20.25" customHeight="1">
      <c r="A91" s="7">
        <v>2069999</v>
      </c>
      <c r="B91" s="7" t="s">
        <v>812</v>
      </c>
      <c r="C91" s="8">
        <v>1010</v>
      </c>
    </row>
    <row r="92" spans="1:3" ht="20.25" customHeight="1">
      <c r="A92" s="7">
        <v>207</v>
      </c>
      <c r="B92" s="9" t="s">
        <v>813</v>
      </c>
      <c r="C92" s="8">
        <v>1429</v>
      </c>
    </row>
    <row r="93" spans="1:3" ht="20.25" customHeight="1">
      <c r="A93" s="7">
        <v>20701</v>
      </c>
      <c r="B93" s="9" t="s">
        <v>814</v>
      </c>
      <c r="C93" s="8">
        <v>315</v>
      </c>
    </row>
    <row r="94" spans="1:3" ht="20.25" customHeight="1">
      <c r="A94" s="7">
        <v>2070199</v>
      </c>
      <c r="B94" s="7" t="s">
        <v>816</v>
      </c>
      <c r="C94" s="8">
        <v>315</v>
      </c>
    </row>
    <row r="95" spans="1:3" ht="20.25" customHeight="1">
      <c r="A95" s="7">
        <v>20702</v>
      </c>
      <c r="B95" s="9" t="s">
        <v>817</v>
      </c>
      <c r="C95" s="8">
        <v>588</v>
      </c>
    </row>
    <row r="96" spans="1:3" ht="20.25" customHeight="1">
      <c r="A96" s="7">
        <v>2070204</v>
      </c>
      <c r="B96" s="7" t="s">
        <v>818</v>
      </c>
      <c r="C96" s="8">
        <v>588</v>
      </c>
    </row>
    <row r="97" spans="1:3" ht="20.25" customHeight="1">
      <c r="A97" s="7">
        <v>20703</v>
      </c>
      <c r="B97" s="9" t="s">
        <v>819</v>
      </c>
      <c r="C97" s="8">
        <v>14</v>
      </c>
    </row>
    <row r="98" spans="1:3" ht="20.25" customHeight="1">
      <c r="A98" s="7">
        <v>2070399</v>
      </c>
      <c r="B98" s="7" t="s">
        <v>820</v>
      </c>
      <c r="C98" s="8">
        <v>14</v>
      </c>
    </row>
    <row r="99" spans="1:3" ht="20.25" customHeight="1">
      <c r="A99" s="7">
        <v>20708</v>
      </c>
      <c r="B99" s="10" t="s">
        <v>821</v>
      </c>
      <c r="C99" s="8">
        <v>46</v>
      </c>
    </row>
    <row r="100" spans="1:3" ht="20.25" customHeight="1">
      <c r="A100" s="7">
        <v>2070899</v>
      </c>
      <c r="B100" s="11" t="s">
        <v>822</v>
      </c>
      <c r="C100" s="8">
        <v>46</v>
      </c>
    </row>
    <row r="101" spans="1:3" ht="20.25" customHeight="1">
      <c r="A101" s="7">
        <v>20799</v>
      </c>
      <c r="B101" s="9" t="s">
        <v>823</v>
      </c>
      <c r="C101" s="8">
        <v>466</v>
      </c>
    </row>
    <row r="102" spans="1:3" ht="20.25" customHeight="1">
      <c r="A102" s="7">
        <v>2079999</v>
      </c>
      <c r="B102" s="7" t="s">
        <v>824</v>
      </c>
      <c r="C102" s="8">
        <v>466</v>
      </c>
    </row>
    <row r="103" spans="1:3" ht="20.25" customHeight="1">
      <c r="A103" s="7">
        <v>208</v>
      </c>
      <c r="B103" s="9" t="s">
        <v>825</v>
      </c>
      <c r="C103" s="8">
        <v>15875</v>
      </c>
    </row>
    <row r="104" spans="1:3" ht="20.25" customHeight="1">
      <c r="A104" s="7">
        <v>20801</v>
      </c>
      <c r="B104" s="9" t="s">
        <v>826</v>
      </c>
      <c r="C104" s="8">
        <v>30</v>
      </c>
    </row>
    <row r="105" spans="1:3" ht="20.25" customHeight="1">
      <c r="A105" s="7">
        <v>2080199</v>
      </c>
      <c r="B105" s="7" t="s">
        <v>827</v>
      </c>
      <c r="C105" s="8">
        <v>30</v>
      </c>
    </row>
    <row r="106" spans="1:3" ht="20.25" customHeight="1">
      <c r="A106" s="7">
        <v>20802</v>
      </c>
      <c r="B106" s="9" t="s">
        <v>828</v>
      </c>
      <c r="C106" s="8">
        <v>1322</v>
      </c>
    </row>
    <row r="107" spans="1:3" ht="20.25" customHeight="1">
      <c r="A107" s="7">
        <v>2080299</v>
      </c>
      <c r="B107" s="7" t="s">
        <v>829</v>
      </c>
      <c r="C107" s="8">
        <v>1322</v>
      </c>
    </row>
    <row r="108" spans="1:3" ht="20.25" customHeight="1">
      <c r="A108" s="7">
        <v>20805</v>
      </c>
      <c r="B108" s="9" t="s">
        <v>830</v>
      </c>
      <c r="C108" s="8">
        <v>6274</v>
      </c>
    </row>
    <row r="109" spans="1:3" ht="20.25" customHeight="1">
      <c r="A109" s="7">
        <v>2080502</v>
      </c>
      <c r="B109" s="7" t="s">
        <v>831</v>
      </c>
      <c r="C109" s="8">
        <v>47</v>
      </c>
    </row>
    <row r="110" spans="1:3" ht="20.25" customHeight="1">
      <c r="A110" s="7">
        <v>2080504</v>
      </c>
      <c r="B110" s="7" t="s">
        <v>832</v>
      </c>
      <c r="C110" s="8">
        <v>548</v>
      </c>
    </row>
    <row r="111" spans="1:3" ht="20.25" customHeight="1">
      <c r="A111" s="7">
        <v>2080505</v>
      </c>
      <c r="B111" s="7" t="s">
        <v>833</v>
      </c>
      <c r="C111" s="8">
        <v>3665</v>
      </c>
    </row>
    <row r="112" spans="1:3" ht="20.25" customHeight="1">
      <c r="A112" s="7">
        <v>2080507</v>
      </c>
      <c r="B112" s="7" t="s">
        <v>835</v>
      </c>
      <c r="C112" s="8">
        <v>2014</v>
      </c>
    </row>
    <row r="113" spans="1:3" ht="20.25" customHeight="1">
      <c r="A113" s="7">
        <v>20807</v>
      </c>
      <c r="B113" s="9" t="s">
        <v>837</v>
      </c>
      <c r="C113" s="8">
        <v>373</v>
      </c>
    </row>
    <row r="114" spans="1:3" ht="20.25" customHeight="1">
      <c r="A114" s="7">
        <v>2080701</v>
      </c>
      <c r="B114" s="7" t="s">
        <v>838</v>
      </c>
      <c r="C114" s="8">
        <v>20</v>
      </c>
    </row>
    <row r="115" spans="1:3" ht="20.25" customHeight="1">
      <c r="A115" s="7">
        <v>2080799</v>
      </c>
      <c r="B115" s="7" t="s">
        <v>839</v>
      </c>
      <c r="C115" s="8">
        <v>353</v>
      </c>
    </row>
    <row r="116" spans="1:3" ht="20.25" customHeight="1">
      <c r="A116" s="7">
        <v>20808</v>
      </c>
      <c r="B116" s="9" t="s">
        <v>840</v>
      </c>
      <c r="C116" s="8">
        <v>897</v>
      </c>
    </row>
    <row r="117" spans="1:3" ht="20.25" customHeight="1">
      <c r="A117" s="7">
        <v>2080801</v>
      </c>
      <c r="B117" s="7" t="s">
        <v>841</v>
      </c>
      <c r="C117" s="8">
        <v>6</v>
      </c>
    </row>
    <row r="118" spans="1:3" ht="20.25" customHeight="1">
      <c r="A118" s="7">
        <v>2080805</v>
      </c>
      <c r="B118" s="7" t="s">
        <v>842</v>
      </c>
      <c r="C118" s="8">
        <v>42</v>
      </c>
    </row>
    <row r="119" spans="1:3" ht="20.25" customHeight="1">
      <c r="A119" s="7">
        <v>2080899</v>
      </c>
      <c r="B119" s="7" t="s">
        <v>843</v>
      </c>
      <c r="C119" s="8">
        <v>849</v>
      </c>
    </row>
    <row r="120" spans="1:3" ht="20.25" customHeight="1">
      <c r="A120" s="7">
        <v>20809</v>
      </c>
      <c r="B120" s="9" t="s">
        <v>844</v>
      </c>
      <c r="C120" s="8">
        <v>215</v>
      </c>
    </row>
    <row r="121" spans="1:3" ht="20.25" customHeight="1">
      <c r="A121" s="7">
        <v>2080901</v>
      </c>
      <c r="B121" s="7" t="s">
        <v>845</v>
      </c>
      <c r="C121" s="8">
        <v>66</v>
      </c>
    </row>
    <row r="122" spans="1:3" ht="20.25" customHeight="1">
      <c r="A122" s="7">
        <v>2080902</v>
      </c>
      <c r="B122" s="7" t="s">
        <v>846</v>
      </c>
      <c r="C122" s="8">
        <v>25</v>
      </c>
    </row>
    <row r="123" spans="1:3" ht="20.25" customHeight="1">
      <c r="A123" s="7">
        <v>2080903</v>
      </c>
      <c r="B123" s="7" t="s">
        <v>847</v>
      </c>
      <c r="C123" s="8">
        <v>4</v>
      </c>
    </row>
    <row r="124" spans="1:3" ht="20.25" customHeight="1">
      <c r="A124" s="7">
        <v>2080999</v>
      </c>
      <c r="B124" s="7" t="s">
        <v>848</v>
      </c>
      <c r="C124" s="8">
        <v>120</v>
      </c>
    </row>
    <row r="125" spans="1:3" ht="20.25" customHeight="1">
      <c r="A125" s="7">
        <v>20810</v>
      </c>
      <c r="B125" s="9" t="s">
        <v>849</v>
      </c>
      <c r="C125" s="8">
        <v>116</v>
      </c>
    </row>
    <row r="126" spans="1:3" ht="20.25" customHeight="1">
      <c r="A126" s="7">
        <v>2081002</v>
      </c>
      <c r="B126" s="7" t="s">
        <v>850</v>
      </c>
      <c r="C126" s="8">
        <v>116</v>
      </c>
    </row>
    <row r="127" spans="1:3" ht="20.25" customHeight="1">
      <c r="A127" s="7">
        <v>20811</v>
      </c>
      <c r="B127" s="9" t="s">
        <v>851</v>
      </c>
      <c r="C127" s="8">
        <v>153</v>
      </c>
    </row>
    <row r="128" spans="1:3" ht="20.25" customHeight="1">
      <c r="A128" s="7">
        <v>2081104</v>
      </c>
      <c r="B128" s="7" t="s">
        <v>852</v>
      </c>
      <c r="C128" s="8">
        <v>17</v>
      </c>
    </row>
    <row r="129" spans="1:3" ht="20.25" customHeight="1">
      <c r="A129" s="7">
        <v>2081105</v>
      </c>
      <c r="B129" s="7" t="s">
        <v>853</v>
      </c>
      <c r="C129" s="8">
        <v>3</v>
      </c>
    </row>
    <row r="130" spans="1:3" ht="20.25" customHeight="1">
      <c r="A130" s="7">
        <v>2081199</v>
      </c>
      <c r="B130" s="7" t="s">
        <v>854</v>
      </c>
      <c r="C130" s="8">
        <v>133</v>
      </c>
    </row>
    <row r="131" spans="1:3" ht="20.25" customHeight="1">
      <c r="A131" s="7">
        <v>20820</v>
      </c>
      <c r="B131" s="9" t="s">
        <v>855</v>
      </c>
      <c r="C131" s="8">
        <v>7</v>
      </c>
    </row>
    <row r="132" spans="1:3" ht="20.25" customHeight="1">
      <c r="A132" s="7">
        <v>2082001</v>
      </c>
      <c r="B132" s="7" t="s">
        <v>856</v>
      </c>
      <c r="C132" s="8">
        <v>7</v>
      </c>
    </row>
    <row r="133" spans="1:3" ht="20.25" customHeight="1">
      <c r="A133" s="7">
        <v>20826</v>
      </c>
      <c r="B133" s="9" t="s">
        <v>859</v>
      </c>
      <c r="C133" s="8">
        <v>4329</v>
      </c>
    </row>
    <row r="134" spans="1:3" ht="20.25" customHeight="1">
      <c r="A134" s="7">
        <v>2082602</v>
      </c>
      <c r="B134" s="7" t="s">
        <v>860</v>
      </c>
      <c r="C134" s="8">
        <v>4329</v>
      </c>
    </row>
    <row r="135" spans="1:3" ht="20.25" customHeight="1">
      <c r="A135" s="7">
        <v>20828</v>
      </c>
      <c r="B135" s="9" t="s">
        <v>861</v>
      </c>
      <c r="C135" s="8">
        <v>445</v>
      </c>
    </row>
    <row r="136" spans="1:3" ht="20.25" customHeight="1">
      <c r="A136" s="7">
        <v>2082804</v>
      </c>
      <c r="B136" s="7" t="s">
        <v>862</v>
      </c>
      <c r="C136" s="8">
        <v>6</v>
      </c>
    </row>
    <row r="137" spans="1:3" ht="20.25" customHeight="1">
      <c r="A137" s="7">
        <v>2082899</v>
      </c>
      <c r="B137" s="7" t="s">
        <v>863</v>
      </c>
      <c r="C137" s="8">
        <v>439</v>
      </c>
    </row>
    <row r="138" spans="1:3" ht="20.25" customHeight="1">
      <c r="A138" s="7">
        <v>20899</v>
      </c>
      <c r="B138" s="9" t="s">
        <v>864</v>
      </c>
      <c r="C138" s="8">
        <v>1714</v>
      </c>
    </row>
    <row r="139" spans="1:3" ht="20.25" customHeight="1">
      <c r="A139" s="7">
        <v>2089901</v>
      </c>
      <c r="B139" s="7" t="s">
        <v>865</v>
      </c>
      <c r="C139" s="8">
        <v>1714</v>
      </c>
    </row>
    <row r="140" spans="1:3" ht="20.25" customHeight="1">
      <c r="A140" s="7">
        <v>210</v>
      </c>
      <c r="B140" s="9" t="s">
        <v>866</v>
      </c>
      <c r="C140" s="8">
        <v>10639</v>
      </c>
    </row>
    <row r="141" spans="1:3" ht="20.25" customHeight="1">
      <c r="A141" s="7">
        <v>21001</v>
      </c>
      <c r="B141" s="9" t="s">
        <v>867</v>
      </c>
      <c r="C141" s="8">
        <v>1684</v>
      </c>
    </row>
    <row r="142" spans="1:3" ht="20.25" customHeight="1">
      <c r="A142" s="7">
        <v>2100101</v>
      </c>
      <c r="B142" s="7" t="s">
        <v>723</v>
      </c>
      <c r="C142" s="8">
        <v>67</v>
      </c>
    </row>
    <row r="143" spans="1:3" ht="20.25" customHeight="1">
      <c r="A143" s="7">
        <v>2100199</v>
      </c>
      <c r="B143" s="7" t="s">
        <v>868</v>
      </c>
      <c r="C143" s="8">
        <v>1617</v>
      </c>
    </row>
    <row r="144" spans="1:3" ht="20.25" customHeight="1">
      <c r="A144" s="7">
        <v>21003</v>
      </c>
      <c r="B144" s="9" t="s">
        <v>869</v>
      </c>
      <c r="C144" s="8">
        <v>129</v>
      </c>
    </row>
    <row r="145" spans="1:3" ht="20.25" customHeight="1">
      <c r="A145" s="7">
        <v>2100399</v>
      </c>
      <c r="B145" s="7" t="s">
        <v>870</v>
      </c>
      <c r="C145" s="8">
        <v>129</v>
      </c>
    </row>
    <row r="146" spans="1:3" ht="20.25" customHeight="1">
      <c r="A146" s="7">
        <v>21004</v>
      </c>
      <c r="B146" s="9" t="s">
        <v>871</v>
      </c>
      <c r="C146" s="8">
        <v>2173</v>
      </c>
    </row>
    <row r="147" spans="1:3" ht="20.25" customHeight="1">
      <c r="A147" s="7">
        <v>2100401</v>
      </c>
      <c r="B147" s="7" t="s">
        <v>872</v>
      </c>
      <c r="C147" s="8">
        <v>4</v>
      </c>
    </row>
    <row r="148" spans="1:3" ht="20.25" customHeight="1">
      <c r="A148" s="7">
        <v>2100402</v>
      </c>
      <c r="B148" s="7" t="s">
        <v>873</v>
      </c>
      <c r="C148" s="8">
        <v>4</v>
      </c>
    </row>
    <row r="149" spans="1:3" ht="20.25" customHeight="1">
      <c r="A149" s="7">
        <v>2100403</v>
      </c>
      <c r="B149" s="7" t="s">
        <v>874</v>
      </c>
      <c r="C149" s="8">
        <v>12</v>
      </c>
    </row>
    <row r="150" spans="1:3" ht="20.25" customHeight="1">
      <c r="A150" s="7">
        <v>2100408</v>
      </c>
      <c r="B150" s="7" t="s">
        <v>875</v>
      </c>
      <c r="C150" s="8">
        <v>1805</v>
      </c>
    </row>
    <row r="151" spans="1:3" ht="20.25" customHeight="1">
      <c r="A151" s="7">
        <v>2100409</v>
      </c>
      <c r="B151" s="7" t="s">
        <v>876</v>
      </c>
      <c r="C151" s="8">
        <v>96</v>
      </c>
    </row>
    <row r="152" spans="1:3" ht="20.25" customHeight="1">
      <c r="A152" s="7">
        <v>2100499</v>
      </c>
      <c r="B152" s="7" t="s">
        <v>877</v>
      </c>
      <c r="C152" s="8">
        <v>252</v>
      </c>
    </row>
    <row r="153" spans="1:3" ht="20.25" customHeight="1">
      <c r="A153" s="7">
        <v>21007</v>
      </c>
      <c r="B153" s="9" t="s">
        <v>878</v>
      </c>
      <c r="C153" s="8">
        <v>979</v>
      </c>
    </row>
    <row r="154" spans="1:3" ht="20.25" customHeight="1">
      <c r="A154" s="7">
        <v>2100716</v>
      </c>
      <c r="B154" s="7" t="s">
        <v>879</v>
      </c>
      <c r="C154" s="8">
        <v>28</v>
      </c>
    </row>
    <row r="155" spans="1:3" ht="20.25" customHeight="1">
      <c r="A155" s="7">
        <v>2100717</v>
      </c>
      <c r="B155" s="7" t="s">
        <v>880</v>
      </c>
      <c r="C155" s="8">
        <v>460</v>
      </c>
    </row>
    <row r="156" spans="1:3" ht="20.25" customHeight="1">
      <c r="A156" s="7">
        <v>2100799</v>
      </c>
      <c r="B156" s="7" t="s">
        <v>881</v>
      </c>
      <c r="C156" s="8">
        <v>491</v>
      </c>
    </row>
    <row r="157" spans="1:3" ht="20.25" customHeight="1">
      <c r="A157" s="7">
        <v>21011</v>
      </c>
      <c r="B157" s="9" t="s">
        <v>882</v>
      </c>
      <c r="C157" s="8">
        <v>3615</v>
      </c>
    </row>
    <row r="158" spans="1:3" ht="20.25" customHeight="1">
      <c r="A158" s="7">
        <v>2101101</v>
      </c>
      <c r="B158" s="7" t="s">
        <v>883</v>
      </c>
      <c r="C158" s="8">
        <v>6</v>
      </c>
    </row>
    <row r="159" spans="1:3" ht="20.25" customHeight="1">
      <c r="A159" s="7">
        <v>2101102</v>
      </c>
      <c r="B159" s="7" t="s">
        <v>884</v>
      </c>
      <c r="C159" s="8">
        <v>163</v>
      </c>
    </row>
    <row r="160" spans="1:3" ht="20.25" customHeight="1">
      <c r="A160" s="7">
        <v>2101199</v>
      </c>
      <c r="B160" s="7" t="s">
        <v>886</v>
      </c>
      <c r="C160" s="8">
        <v>3446</v>
      </c>
    </row>
    <row r="161" spans="1:3" ht="20.25" customHeight="1">
      <c r="A161" s="7">
        <v>21012</v>
      </c>
      <c r="B161" s="9" t="s">
        <v>887</v>
      </c>
      <c r="C161" s="8">
        <v>1349</v>
      </c>
    </row>
    <row r="162" spans="1:3" ht="20.25" customHeight="1">
      <c r="A162" s="7">
        <v>2101202</v>
      </c>
      <c r="B162" s="7" t="s">
        <v>888</v>
      </c>
      <c r="C162" s="8">
        <v>1349</v>
      </c>
    </row>
    <row r="163" spans="1:3" ht="20.25" customHeight="1">
      <c r="A163" s="7">
        <v>21013</v>
      </c>
      <c r="B163" s="9" t="s">
        <v>889</v>
      </c>
      <c r="C163" s="8">
        <v>107</v>
      </c>
    </row>
    <row r="164" spans="1:3" ht="20.25" customHeight="1">
      <c r="A164" s="7">
        <v>2101301</v>
      </c>
      <c r="B164" s="7" t="s">
        <v>890</v>
      </c>
      <c r="C164" s="8">
        <v>107</v>
      </c>
    </row>
    <row r="165" spans="1:3" ht="20.25" customHeight="1">
      <c r="A165" s="7">
        <v>21014</v>
      </c>
      <c r="B165" s="9" t="s">
        <v>891</v>
      </c>
      <c r="C165" s="8">
        <v>30</v>
      </c>
    </row>
    <row r="166" spans="1:3" ht="20.25" customHeight="1">
      <c r="A166" s="7">
        <v>2101401</v>
      </c>
      <c r="B166" s="7" t="s">
        <v>892</v>
      </c>
      <c r="C166" s="8">
        <v>30</v>
      </c>
    </row>
    <row r="167" spans="1:3" ht="20.25" customHeight="1">
      <c r="A167" s="7">
        <v>21015</v>
      </c>
      <c r="B167" s="9" t="s">
        <v>893</v>
      </c>
      <c r="C167" s="8">
        <v>56</v>
      </c>
    </row>
    <row r="168" spans="1:3" ht="20.25" customHeight="1">
      <c r="A168" s="7">
        <v>2101599</v>
      </c>
      <c r="B168" s="7" t="s">
        <v>894</v>
      </c>
      <c r="C168" s="8">
        <v>56</v>
      </c>
    </row>
    <row r="169" spans="1:3" ht="20.25" customHeight="1">
      <c r="A169" s="7">
        <v>21099</v>
      </c>
      <c r="B169" s="9" t="s">
        <v>895</v>
      </c>
      <c r="C169" s="8">
        <v>517</v>
      </c>
    </row>
    <row r="170" spans="1:3" ht="20.25" customHeight="1">
      <c r="A170" s="7">
        <v>2109901</v>
      </c>
      <c r="B170" s="7" t="s">
        <v>896</v>
      </c>
      <c r="C170" s="8">
        <v>517</v>
      </c>
    </row>
    <row r="171" spans="1:3" ht="20.25" customHeight="1">
      <c r="A171" s="7">
        <v>211</v>
      </c>
      <c r="B171" s="9" t="s">
        <v>897</v>
      </c>
      <c r="C171" s="8">
        <v>8277</v>
      </c>
    </row>
    <row r="172" spans="1:3" ht="20.25" customHeight="1">
      <c r="A172" s="7">
        <v>21101</v>
      </c>
      <c r="B172" s="9" t="s">
        <v>898</v>
      </c>
      <c r="C172" s="8">
        <v>1594</v>
      </c>
    </row>
    <row r="173" spans="1:3" ht="20.25" customHeight="1">
      <c r="A173" s="7">
        <v>2110105</v>
      </c>
      <c r="B173" s="7" t="s">
        <v>899</v>
      </c>
      <c r="C173" s="8">
        <v>536</v>
      </c>
    </row>
    <row r="174" spans="1:3" ht="20.25" customHeight="1">
      <c r="A174" s="7">
        <v>2110199</v>
      </c>
      <c r="B174" s="7" t="s">
        <v>900</v>
      </c>
      <c r="C174" s="8">
        <v>1058</v>
      </c>
    </row>
    <row r="175" spans="1:3" ht="20.25" customHeight="1">
      <c r="A175" s="7">
        <v>21103</v>
      </c>
      <c r="B175" s="9" t="s">
        <v>903</v>
      </c>
      <c r="C175" s="8">
        <v>1720</v>
      </c>
    </row>
    <row r="176" spans="1:3" ht="20.25" customHeight="1">
      <c r="A176" s="7">
        <v>2110301</v>
      </c>
      <c r="B176" s="7" t="s">
        <v>904</v>
      </c>
      <c r="C176" s="8">
        <v>210</v>
      </c>
    </row>
    <row r="177" spans="1:3" ht="20.25" customHeight="1">
      <c r="A177" s="7">
        <v>2110302</v>
      </c>
      <c r="B177" s="7" t="s">
        <v>905</v>
      </c>
      <c r="C177" s="8">
        <v>1500</v>
      </c>
    </row>
    <row r="178" spans="1:3" ht="20.25" customHeight="1">
      <c r="A178" s="7">
        <v>2110399</v>
      </c>
      <c r="B178" s="7" t="s">
        <v>906</v>
      </c>
      <c r="C178" s="8">
        <v>10</v>
      </c>
    </row>
    <row r="179" spans="1:3" ht="20.25" customHeight="1">
      <c r="A179" s="7">
        <v>21104</v>
      </c>
      <c r="B179" s="9" t="s">
        <v>907</v>
      </c>
      <c r="C179" s="8">
        <v>403</v>
      </c>
    </row>
    <row r="180" spans="1:3" ht="20.25" customHeight="1">
      <c r="A180" s="7">
        <v>2110402</v>
      </c>
      <c r="B180" s="7" t="s">
        <v>908</v>
      </c>
      <c r="C180" s="8">
        <v>403</v>
      </c>
    </row>
    <row r="181" spans="1:3" ht="20.25" customHeight="1">
      <c r="A181" s="7">
        <v>21106</v>
      </c>
      <c r="B181" s="9" t="s">
        <v>911</v>
      </c>
      <c r="C181" s="8">
        <v>2</v>
      </c>
    </row>
    <row r="182" spans="1:3" ht="20.25" customHeight="1">
      <c r="A182" s="7">
        <v>2110602</v>
      </c>
      <c r="B182" s="7" t="s">
        <v>912</v>
      </c>
      <c r="C182" s="8">
        <v>2</v>
      </c>
    </row>
    <row r="183" spans="1:3" ht="20.25" customHeight="1">
      <c r="A183" s="7">
        <v>21110</v>
      </c>
      <c r="B183" s="9" t="s">
        <v>913</v>
      </c>
      <c r="C183" s="8">
        <v>4453</v>
      </c>
    </row>
    <row r="184" spans="1:3" ht="20.25" customHeight="1">
      <c r="A184" s="7">
        <v>2111001</v>
      </c>
      <c r="B184" s="7" t="s">
        <v>914</v>
      </c>
      <c r="C184" s="8">
        <v>4453</v>
      </c>
    </row>
    <row r="185" spans="1:3" ht="20.25" customHeight="1">
      <c r="A185" s="7">
        <v>21199</v>
      </c>
      <c r="B185" s="9" t="s">
        <v>917</v>
      </c>
      <c r="C185" s="8">
        <v>105</v>
      </c>
    </row>
    <row r="186" spans="1:3" ht="20.25" customHeight="1">
      <c r="A186" s="7">
        <v>2119901</v>
      </c>
      <c r="B186" s="7" t="s">
        <v>918</v>
      </c>
      <c r="C186" s="8">
        <v>105</v>
      </c>
    </row>
    <row r="187" spans="1:3" ht="20.25" customHeight="1">
      <c r="A187" s="7">
        <v>212</v>
      </c>
      <c r="B187" s="9" t="s">
        <v>919</v>
      </c>
      <c r="C187" s="8">
        <v>6496</v>
      </c>
    </row>
    <row r="188" spans="1:3" ht="20.25" customHeight="1">
      <c r="A188" s="7">
        <v>21201</v>
      </c>
      <c r="B188" s="9" t="s">
        <v>920</v>
      </c>
      <c r="C188" s="8">
        <v>2286</v>
      </c>
    </row>
    <row r="189" spans="1:3" ht="20.25" customHeight="1">
      <c r="A189" s="7">
        <v>2120104</v>
      </c>
      <c r="B189" s="7" t="s">
        <v>921</v>
      </c>
      <c r="C189" s="8">
        <v>235</v>
      </c>
    </row>
    <row r="190" spans="1:3" ht="20.25" customHeight="1">
      <c r="A190" s="7">
        <v>2120199</v>
      </c>
      <c r="B190" s="7" t="s">
        <v>922</v>
      </c>
      <c r="C190" s="8">
        <v>2051</v>
      </c>
    </row>
    <row r="191" spans="1:3" ht="20.25" customHeight="1">
      <c r="A191" s="7">
        <v>21202</v>
      </c>
      <c r="B191" s="9" t="s">
        <v>923</v>
      </c>
      <c r="C191" s="8">
        <v>1</v>
      </c>
    </row>
    <row r="192" spans="1:3" ht="20.25" customHeight="1">
      <c r="A192" s="7">
        <v>2120201</v>
      </c>
      <c r="B192" s="7" t="s">
        <v>924</v>
      </c>
      <c r="C192" s="8">
        <v>1</v>
      </c>
    </row>
    <row r="193" spans="1:3" ht="20.25" customHeight="1">
      <c r="A193" s="7">
        <v>21205</v>
      </c>
      <c r="B193" s="9" t="s">
        <v>925</v>
      </c>
      <c r="C193" s="8">
        <v>4190</v>
      </c>
    </row>
    <row r="194" spans="1:3" ht="20.25" customHeight="1">
      <c r="A194" s="7">
        <v>2120501</v>
      </c>
      <c r="B194" s="7" t="s">
        <v>926</v>
      </c>
      <c r="C194" s="8">
        <v>4190</v>
      </c>
    </row>
    <row r="195" spans="1:3" ht="20.25" customHeight="1">
      <c r="A195" s="7">
        <v>21299</v>
      </c>
      <c r="B195" s="9" t="s">
        <v>927</v>
      </c>
      <c r="C195" s="8">
        <v>19</v>
      </c>
    </row>
    <row r="196" spans="1:3" ht="20.25" customHeight="1">
      <c r="A196" s="7">
        <v>2129901</v>
      </c>
      <c r="B196" s="7" t="s">
        <v>928</v>
      </c>
      <c r="C196" s="8">
        <v>19</v>
      </c>
    </row>
    <row r="197" spans="1:3" ht="20.25" customHeight="1">
      <c r="A197" s="7">
        <v>213</v>
      </c>
      <c r="B197" s="9" t="s">
        <v>929</v>
      </c>
      <c r="C197" s="8">
        <v>14541</v>
      </c>
    </row>
    <row r="198" spans="1:3" ht="20.25" customHeight="1">
      <c r="A198" s="7">
        <v>21301</v>
      </c>
      <c r="B198" s="9" t="s">
        <v>930</v>
      </c>
      <c r="C198" s="8">
        <v>5765</v>
      </c>
    </row>
    <row r="199" spans="1:3" ht="20.25" customHeight="1">
      <c r="A199" s="7">
        <v>2130108</v>
      </c>
      <c r="B199" s="7" t="s">
        <v>931</v>
      </c>
      <c r="C199" s="8">
        <v>232</v>
      </c>
    </row>
    <row r="200" spans="1:3" ht="20.25" customHeight="1">
      <c r="A200" s="7">
        <v>2130109</v>
      </c>
      <c r="B200" s="7" t="s">
        <v>932</v>
      </c>
      <c r="C200" s="8">
        <v>29</v>
      </c>
    </row>
    <row r="201" spans="1:3" ht="20.25" customHeight="1">
      <c r="A201" s="7">
        <v>2130110</v>
      </c>
      <c r="B201" s="7" t="s">
        <v>933</v>
      </c>
      <c r="C201" s="8">
        <v>5</v>
      </c>
    </row>
    <row r="202" spans="1:3" ht="20.25" customHeight="1">
      <c r="A202" s="7">
        <v>2130119</v>
      </c>
      <c r="B202" s="7" t="s">
        <v>934</v>
      </c>
      <c r="C202" s="8">
        <v>3</v>
      </c>
    </row>
    <row r="203" spans="1:3" ht="20.25" customHeight="1">
      <c r="A203" s="7">
        <v>2130122</v>
      </c>
      <c r="B203" s="7" t="s">
        <v>935</v>
      </c>
      <c r="C203" s="8">
        <v>1976</v>
      </c>
    </row>
    <row r="204" spans="1:3" ht="20.25" customHeight="1">
      <c r="A204" s="7">
        <v>2130199</v>
      </c>
      <c r="B204" s="7" t="s">
        <v>936</v>
      </c>
      <c r="C204" s="8">
        <v>3520</v>
      </c>
    </row>
    <row r="205" spans="1:3" ht="20.25" customHeight="1">
      <c r="A205" s="7">
        <v>21302</v>
      </c>
      <c r="B205" s="9" t="s">
        <v>937</v>
      </c>
      <c r="C205" s="8">
        <v>1960</v>
      </c>
    </row>
    <row r="206" spans="1:3" ht="20.25" customHeight="1">
      <c r="A206" s="7">
        <v>2130202</v>
      </c>
      <c r="B206" s="7" t="s">
        <v>724</v>
      </c>
      <c r="C206" s="8">
        <v>11</v>
      </c>
    </row>
    <row r="207" spans="1:3" ht="20.25" customHeight="1">
      <c r="A207" s="7">
        <v>2130205</v>
      </c>
      <c r="B207" s="7" t="s">
        <v>939</v>
      </c>
      <c r="C207" s="8">
        <v>1151</v>
      </c>
    </row>
    <row r="208" spans="1:3" ht="20.25" customHeight="1">
      <c r="A208" s="7">
        <v>2130209</v>
      </c>
      <c r="B208" s="7" t="s">
        <v>940</v>
      </c>
      <c r="C208" s="8">
        <v>35</v>
      </c>
    </row>
    <row r="209" spans="1:3" ht="20.25" customHeight="1">
      <c r="A209" s="7">
        <v>2130299</v>
      </c>
      <c r="B209" s="7" t="s">
        <v>941</v>
      </c>
      <c r="C209" s="8">
        <v>763</v>
      </c>
    </row>
    <row r="210" spans="1:3" ht="20.25" customHeight="1">
      <c r="A210" s="7">
        <v>21303</v>
      </c>
      <c r="B210" s="9" t="s">
        <v>942</v>
      </c>
      <c r="C210" s="8">
        <v>2043</v>
      </c>
    </row>
    <row r="211" spans="1:3" ht="20.25" customHeight="1">
      <c r="A211" s="7">
        <v>2130301</v>
      </c>
      <c r="B211" s="7" t="s">
        <v>723</v>
      </c>
      <c r="C211" s="8">
        <v>28</v>
      </c>
    </row>
    <row r="212" spans="1:3" ht="20.25" customHeight="1">
      <c r="A212" s="7">
        <v>2130306</v>
      </c>
      <c r="B212" s="7" t="s">
        <v>944</v>
      </c>
      <c r="C212" s="8">
        <v>200</v>
      </c>
    </row>
    <row r="213" spans="1:3" ht="20.25" customHeight="1">
      <c r="A213" s="7">
        <v>2130310</v>
      </c>
      <c r="B213" s="7" t="s">
        <v>945</v>
      </c>
      <c r="C213" s="8">
        <v>50</v>
      </c>
    </row>
    <row r="214" spans="1:3" ht="20.25" customHeight="1">
      <c r="A214" s="7">
        <v>2130314</v>
      </c>
      <c r="B214" s="7" t="s">
        <v>946</v>
      </c>
      <c r="C214" s="8">
        <v>3</v>
      </c>
    </row>
    <row r="215" spans="1:3" ht="20.25" customHeight="1">
      <c r="A215" s="7">
        <v>2130315</v>
      </c>
      <c r="B215" s="7" t="s">
        <v>947</v>
      </c>
      <c r="C215" s="8">
        <v>30</v>
      </c>
    </row>
    <row r="216" spans="1:3" ht="20.25" customHeight="1">
      <c r="A216" s="7">
        <v>2130316</v>
      </c>
      <c r="B216" s="7" t="s">
        <v>948</v>
      </c>
      <c r="C216" s="8">
        <v>22</v>
      </c>
    </row>
    <row r="217" spans="1:3" ht="20.25" customHeight="1">
      <c r="A217" s="7">
        <v>2130319</v>
      </c>
      <c r="B217" s="7" t="s">
        <v>949</v>
      </c>
      <c r="C217" s="8">
        <v>20</v>
      </c>
    </row>
    <row r="218" spans="1:3" ht="20.25" customHeight="1">
      <c r="A218" s="7">
        <v>2130321</v>
      </c>
      <c r="B218" s="7" t="s">
        <v>950</v>
      </c>
      <c r="C218" s="8">
        <v>1231</v>
      </c>
    </row>
    <row r="219" spans="1:3" ht="20.25" customHeight="1">
      <c r="A219" s="7">
        <v>2130335</v>
      </c>
      <c r="B219" s="7" t="s">
        <v>951</v>
      </c>
      <c r="C219" s="8">
        <v>189</v>
      </c>
    </row>
    <row r="220" spans="1:3" ht="20.25" customHeight="1">
      <c r="A220" s="7">
        <v>2130399</v>
      </c>
      <c r="B220" s="7" t="s">
        <v>952</v>
      </c>
      <c r="C220" s="8">
        <v>270</v>
      </c>
    </row>
    <row r="221" spans="1:3" ht="20.25" customHeight="1">
      <c r="A221" s="7">
        <v>21304</v>
      </c>
      <c r="B221" s="9" t="s">
        <v>953</v>
      </c>
      <c r="C221" s="8">
        <v>338</v>
      </c>
    </row>
    <row r="222" spans="1:3" ht="20.25" customHeight="1">
      <c r="A222" s="7">
        <v>2130404</v>
      </c>
      <c r="B222" s="7" t="s">
        <v>954</v>
      </c>
      <c r="C222" s="8">
        <v>300</v>
      </c>
    </row>
    <row r="223" spans="1:3" ht="20.25" customHeight="1">
      <c r="A223" s="7">
        <v>2130499</v>
      </c>
      <c r="B223" s="7" t="s">
        <v>955</v>
      </c>
      <c r="C223" s="8">
        <v>38</v>
      </c>
    </row>
    <row r="224" spans="1:3" ht="20.25" customHeight="1">
      <c r="A224" s="7">
        <v>21305</v>
      </c>
      <c r="B224" s="9" t="s">
        <v>956</v>
      </c>
      <c r="C224" s="8">
        <v>2862</v>
      </c>
    </row>
    <row r="225" spans="1:3" ht="20.25" customHeight="1">
      <c r="A225" s="7">
        <v>2130504</v>
      </c>
      <c r="B225" s="7" t="s">
        <v>957</v>
      </c>
      <c r="C225" s="8">
        <v>1600</v>
      </c>
    </row>
    <row r="226" spans="1:3" ht="20.25" customHeight="1">
      <c r="A226" s="7">
        <v>2130505</v>
      </c>
      <c r="B226" s="7" t="s">
        <v>958</v>
      </c>
      <c r="C226" s="8">
        <v>908</v>
      </c>
    </row>
    <row r="227" spans="1:3" ht="20.25" customHeight="1">
      <c r="A227" s="7">
        <v>2130599</v>
      </c>
      <c r="B227" s="7" t="s">
        <v>959</v>
      </c>
      <c r="C227" s="8">
        <v>354</v>
      </c>
    </row>
    <row r="228" spans="1:3" ht="20.25" customHeight="1">
      <c r="A228" s="7">
        <v>21307</v>
      </c>
      <c r="B228" s="9" t="s">
        <v>960</v>
      </c>
      <c r="C228" s="8">
        <v>802</v>
      </c>
    </row>
    <row r="229" spans="1:3" ht="20.25" customHeight="1">
      <c r="A229" s="7">
        <v>2130701</v>
      </c>
      <c r="B229" s="7" t="s">
        <v>961</v>
      </c>
      <c r="C229" s="8">
        <v>282</v>
      </c>
    </row>
    <row r="230" spans="1:3" ht="20.25" customHeight="1">
      <c r="A230" s="7">
        <v>2130705</v>
      </c>
      <c r="B230" s="7" t="s">
        <v>962</v>
      </c>
      <c r="C230" s="8">
        <v>375</v>
      </c>
    </row>
    <row r="231" spans="1:3" ht="20.25" customHeight="1">
      <c r="A231" s="7">
        <v>2130706</v>
      </c>
      <c r="B231" s="7" t="s">
        <v>963</v>
      </c>
      <c r="C231" s="8">
        <v>145</v>
      </c>
    </row>
    <row r="232" spans="1:3" ht="20.25" customHeight="1">
      <c r="A232" s="7">
        <v>21308</v>
      </c>
      <c r="B232" s="9" t="s">
        <v>964</v>
      </c>
      <c r="C232" s="8">
        <v>350</v>
      </c>
    </row>
    <row r="233" spans="1:3" ht="20.25" customHeight="1">
      <c r="A233" s="7">
        <v>2130803</v>
      </c>
      <c r="B233" s="7" t="s">
        <v>965</v>
      </c>
      <c r="C233" s="8">
        <v>350</v>
      </c>
    </row>
    <row r="234" spans="1:3" ht="20.25" customHeight="1">
      <c r="A234" s="7">
        <v>21309</v>
      </c>
      <c r="B234" s="9" t="s">
        <v>966</v>
      </c>
      <c r="C234" s="8">
        <v>162</v>
      </c>
    </row>
    <row r="235" spans="1:3" ht="20.25" customHeight="1">
      <c r="A235" s="7">
        <v>2130901</v>
      </c>
      <c r="B235" s="7" t="s">
        <v>967</v>
      </c>
      <c r="C235" s="8">
        <v>162</v>
      </c>
    </row>
    <row r="236" spans="1:3" ht="20.25" customHeight="1">
      <c r="A236" s="7">
        <v>21399</v>
      </c>
      <c r="B236" s="9" t="s">
        <v>968</v>
      </c>
      <c r="C236" s="8">
        <v>259</v>
      </c>
    </row>
    <row r="237" spans="1:3" ht="20.25" customHeight="1">
      <c r="A237" s="7">
        <v>2139999</v>
      </c>
      <c r="B237" s="7" t="s">
        <v>969</v>
      </c>
      <c r="C237" s="8">
        <v>259</v>
      </c>
    </row>
    <row r="238" spans="1:3" ht="20.25" customHeight="1">
      <c r="A238" s="7">
        <v>214</v>
      </c>
      <c r="B238" s="9" t="s">
        <v>970</v>
      </c>
      <c r="C238" s="8">
        <v>2041</v>
      </c>
    </row>
    <row r="239" spans="1:3" ht="20.25" customHeight="1">
      <c r="A239" s="7">
        <v>21401</v>
      </c>
      <c r="B239" s="9" t="s">
        <v>971</v>
      </c>
      <c r="C239" s="8">
        <v>2029</v>
      </c>
    </row>
    <row r="240" spans="1:3" ht="20.25" customHeight="1">
      <c r="A240" s="7">
        <v>2140104</v>
      </c>
      <c r="B240" s="7" t="s">
        <v>972</v>
      </c>
      <c r="C240" s="8">
        <v>370</v>
      </c>
    </row>
    <row r="241" spans="1:3" ht="20.25" customHeight="1">
      <c r="A241" s="7">
        <v>2140106</v>
      </c>
      <c r="B241" s="7" t="s">
        <v>973</v>
      </c>
      <c r="C241" s="8">
        <v>497</v>
      </c>
    </row>
    <row r="242" spans="1:3" ht="20.25" customHeight="1">
      <c r="A242" s="7">
        <v>2140199</v>
      </c>
      <c r="B242" s="7" t="s">
        <v>974</v>
      </c>
      <c r="C242" s="8">
        <v>1162</v>
      </c>
    </row>
    <row r="243" spans="1:3" ht="20.25" customHeight="1">
      <c r="A243" s="7">
        <v>21404</v>
      </c>
      <c r="B243" s="9" t="s">
        <v>975</v>
      </c>
      <c r="C243" s="8">
        <v>12</v>
      </c>
    </row>
    <row r="244" spans="1:3" ht="20.25" customHeight="1">
      <c r="A244" s="7">
        <v>2140402</v>
      </c>
      <c r="B244" s="7" t="s">
        <v>976</v>
      </c>
      <c r="C244" s="8">
        <v>7</v>
      </c>
    </row>
    <row r="245" spans="1:3" ht="20.25" customHeight="1">
      <c r="A245" s="7">
        <v>2140499</v>
      </c>
      <c r="B245" s="7" t="s">
        <v>977</v>
      </c>
      <c r="C245" s="8">
        <v>5</v>
      </c>
    </row>
    <row r="246" spans="1:3" ht="20.25" customHeight="1">
      <c r="A246" s="7">
        <v>215</v>
      </c>
      <c r="B246" s="9" t="s">
        <v>980</v>
      </c>
      <c r="C246" s="8">
        <v>294</v>
      </c>
    </row>
    <row r="247" spans="1:3" ht="20.25" customHeight="1">
      <c r="A247" s="7">
        <v>21505</v>
      </c>
      <c r="B247" s="9" t="s">
        <v>981</v>
      </c>
      <c r="C247" s="8">
        <v>73</v>
      </c>
    </row>
    <row r="248" spans="1:3" ht="20.25" customHeight="1">
      <c r="A248" s="7">
        <v>2150599</v>
      </c>
      <c r="B248" s="7" t="s">
        <v>982</v>
      </c>
      <c r="C248" s="8">
        <v>73</v>
      </c>
    </row>
    <row r="249" spans="1:3" ht="20.25" customHeight="1">
      <c r="A249" s="7">
        <v>21508</v>
      </c>
      <c r="B249" s="9" t="s">
        <v>983</v>
      </c>
      <c r="C249" s="8">
        <v>221</v>
      </c>
    </row>
    <row r="250" spans="1:3" ht="20.25" customHeight="1">
      <c r="A250" s="7">
        <v>2150899</v>
      </c>
      <c r="B250" s="7" t="s">
        <v>984</v>
      </c>
      <c r="C250" s="8">
        <v>221</v>
      </c>
    </row>
    <row r="251" spans="1:3" ht="20.25" customHeight="1">
      <c r="A251" s="7">
        <v>216</v>
      </c>
      <c r="B251" s="9" t="s">
        <v>985</v>
      </c>
      <c r="C251" s="8">
        <v>302</v>
      </c>
    </row>
    <row r="252" spans="1:3" ht="20.25" customHeight="1">
      <c r="A252" s="7">
        <v>21602</v>
      </c>
      <c r="B252" s="9" t="s">
        <v>986</v>
      </c>
      <c r="C252" s="8">
        <v>151</v>
      </c>
    </row>
    <row r="253" spans="1:3" ht="20.25" customHeight="1">
      <c r="A253" s="7">
        <v>2160299</v>
      </c>
      <c r="B253" s="7" t="s">
        <v>987</v>
      </c>
      <c r="C253" s="8">
        <v>151</v>
      </c>
    </row>
    <row r="254" spans="1:3" ht="20.25" customHeight="1">
      <c r="A254" s="7">
        <v>21606</v>
      </c>
      <c r="B254" s="9" t="s">
        <v>988</v>
      </c>
      <c r="C254" s="8">
        <v>31</v>
      </c>
    </row>
    <row r="255" spans="1:3" ht="20.25" customHeight="1">
      <c r="A255" s="7">
        <v>2160699</v>
      </c>
      <c r="B255" s="7" t="s">
        <v>989</v>
      </c>
      <c r="C255" s="8">
        <v>31</v>
      </c>
    </row>
    <row r="256" spans="1:3" ht="20.25" customHeight="1">
      <c r="A256" s="7">
        <v>21699</v>
      </c>
      <c r="B256" s="9" t="s">
        <v>990</v>
      </c>
      <c r="C256" s="8">
        <v>120</v>
      </c>
    </row>
    <row r="257" spans="1:3" ht="20.25" customHeight="1">
      <c r="A257" s="7">
        <v>2169999</v>
      </c>
      <c r="B257" s="7" t="s">
        <v>991</v>
      </c>
      <c r="C257" s="8">
        <v>120</v>
      </c>
    </row>
    <row r="258" spans="1:3" ht="20.25" customHeight="1">
      <c r="A258" s="7">
        <v>219</v>
      </c>
      <c r="B258" s="9" t="s">
        <v>992</v>
      </c>
      <c r="C258" s="8">
        <v>133</v>
      </c>
    </row>
    <row r="259" spans="1:3" ht="20.25" customHeight="1">
      <c r="A259" s="7">
        <v>21999</v>
      </c>
      <c r="B259" s="9" t="s">
        <v>993</v>
      </c>
      <c r="C259" s="8">
        <v>133</v>
      </c>
    </row>
    <row r="260" spans="1:3" ht="20.25" customHeight="1">
      <c r="A260" s="7">
        <v>220</v>
      </c>
      <c r="B260" s="9" t="s">
        <v>994</v>
      </c>
      <c r="C260" s="8">
        <v>14354</v>
      </c>
    </row>
    <row r="261" spans="1:3" ht="20.25" customHeight="1">
      <c r="A261" s="7">
        <v>22001</v>
      </c>
      <c r="B261" s="9" t="s">
        <v>995</v>
      </c>
      <c r="C261" s="8">
        <v>14300</v>
      </c>
    </row>
    <row r="262" spans="1:3" ht="20.25" customHeight="1">
      <c r="A262" s="7">
        <v>2200106</v>
      </c>
      <c r="B262" s="7" t="s">
        <v>996</v>
      </c>
      <c r="C262" s="8">
        <v>75</v>
      </c>
    </row>
    <row r="263" spans="1:3" ht="20.25" customHeight="1">
      <c r="A263" s="7">
        <v>2200199</v>
      </c>
      <c r="B263" s="7" t="s">
        <v>997</v>
      </c>
      <c r="C263" s="8">
        <v>14225</v>
      </c>
    </row>
    <row r="264" spans="1:3" ht="20.25" customHeight="1">
      <c r="A264" s="7">
        <v>22099</v>
      </c>
      <c r="B264" s="9" t="s">
        <v>998</v>
      </c>
      <c r="C264" s="8">
        <v>54</v>
      </c>
    </row>
    <row r="265" spans="1:3" ht="20.25" customHeight="1">
      <c r="A265" s="7">
        <v>2209901</v>
      </c>
      <c r="B265" s="7" t="s">
        <v>999</v>
      </c>
      <c r="C265" s="8">
        <v>54</v>
      </c>
    </row>
    <row r="266" spans="1:3" ht="20.25" customHeight="1">
      <c r="A266" s="7">
        <v>221</v>
      </c>
      <c r="B266" s="9" t="s">
        <v>1000</v>
      </c>
      <c r="C266" s="8">
        <v>50221</v>
      </c>
    </row>
    <row r="267" spans="1:3" ht="20.25" customHeight="1">
      <c r="A267" s="7">
        <v>22101</v>
      </c>
      <c r="B267" s="9" t="s">
        <v>1001</v>
      </c>
      <c r="C267" s="8">
        <v>45993</v>
      </c>
    </row>
    <row r="268" spans="1:3" ht="20.25" customHeight="1">
      <c r="A268" s="7">
        <v>2210103</v>
      </c>
      <c r="B268" s="7" t="s">
        <v>1002</v>
      </c>
      <c r="C268" s="8">
        <v>2828</v>
      </c>
    </row>
    <row r="269" spans="1:3" ht="20.25" customHeight="1">
      <c r="A269" s="7">
        <v>2210105</v>
      </c>
      <c r="B269" s="7" t="s">
        <v>1003</v>
      </c>
      <c r="C269" s="8">
        <v>22</v>
      </c>
    </row>
    <row r="270" spans="1:3" ht="20.25" customHeight="1">
      <c r="A270" s="7">
        <v>2210106</v>
      </c>
      <c r="B270" s="7" t="s">
        <v>1004</v>
      </c>
      <c r="C270" s="8">
        <v>6</v>
      </c>
    </row>
    <row r="271" spans="1:3" ht="20.25" customHeight="1">
      <c r="A271" s="7">
        <v>2210107</v>
      </c>
      <c r="B271" s="7" t="s">
        <v>1005</v>
      </c>
      <c r="C271" s="8">
        <v>26</v>
      </c>
    </row>
    <row r="272" spans="1:3" ht="20.25" customHeight="1">
      <c r="A272" s="7">
        <v>2210199</v>
      </c>
      <c r="B272" s="7" t="s">
        <v>1006</v>
      </c>
      <c r="C272" s="8">
        <v>43111</v>
      </c>
    </row>
    <row r="273" spans="1:3" ht="20.25" customHeight="1">
      <c r="A273" s="7">
        <v>22102</v>
      </c>
      <c r="B273" s="9" t="s">
        <v>1007</v>
      </c>
      <c r="C273" s="8">
        <v>4228</v>
      </c>
    </row>
    <row r="274" spans="1:3" ht="20.25" customHeight="1">
      <c r="A274" s="7">
        <v>2210201</v>
      </c>
      <c r="B274" s="7" t="s">
        <v>1008</v>
      </c>
      <c r="C274" s="8">
        <v>4228</v>
      </c>
    </row>
    <row r="275" spans="1:3" ht="20.25" customHeight="1">
      <c r="A275" s="7">
        <v>224</v>
      </c>
      <c r="B275" s="9" t="s">
        <v>1009</v>
      </c>
      <c r="C275" s="8">
        <v>724</v>
      </c>
    </row>
    <row r="276" spans="1:3" ht="20.25" customHeight="1">
      <c r="A276" s="7">
        <v>22401</v>
      </c>
      <c r="B276" s="9" t="s">
        <v>1010</v>
      </c>
      <c r="C276" s="8">
        <v>243</v>
      </c>
    </row>
    <row r="277" spans="1:3" ht="20.25" customHeight="1">
      <c r="A277" s="7">
        <v>2240106</v>
      </c>
      <c r="B277" s="7" t="s">
        <v>1011</v>
      </c>
      <c r="C277" s="8">
        <v>243</v>
      </c>
    </row>
    <row r="278" spans="1:3" ht="20.25" customHeight="1">
      <c r="A278" s="7">
        <v>22402</v>
      </c>
      <c r="B278" s="9" t="s">
        <v>1012</v>
      </c>
      <c r="C278" s="8">
        <v>470</v>
      </c>
    </row>
    <row r="279" spans="1:3" ht="20.25" customHeight="1">
      <c r="A279" s="7">
        <v>2240299</v>
      </c>
      <c r="B279" s="7" t="s">
        <v>1013</v>
      </c>
      <c r="C279" s="8">
        <v>470</v>
      </c>
    </row>
    <row r="280" spans="1:3" ht="20.25" customHeight="1">
      <c r="A280" s="7">
        <v>22405</v>
      </c>
      <c r="B280" s="9" t="s">
        <v>1014</v>
      </c>
      <c r="C280" s="8">
        <v>11</v>
      </c>
    </row>
    <row r="281" spans="1:3" ht="20.25" customHeight="1">
      <c r="A281" s="7">
        <v>2240599</v>
      </c>
      <c r="B281" s="7" t="s">
        <v>1015</v>
      </c>
      <c r="C281" s="8">
        <v>11</v>
      </c>
    </row>
    <row r="282" spans="1:3" ht="20.25" customHeight="1">
      <c r="A282" s="7">
        <v>229</v>
      </c>
      <c r="B282" s="9" t="s">
        <v>1016</v>
      </c>
      <c r="C282" s="8">
        <v>5</v>
      </c>
    </row>
    <row r="283" spans="1:3" ht="20.25" customHeight="1">
      <c r="A283" s="7">
        <v>22999</v>
      </c>
      <c r="B283" s="9" t="s">
        <v>1017</v>
      </c>
      <c r="C283" s="8">
        <v>5</v>
      </c>
    </row>
    <row r="284" spans="1:3" ht="20.25" customHeight="1">
      <c r="A284" s="7">
        <v>2299901</v>
      </c>
      <c r="B284" s="7" t="s">
        <v>1018</v>
      </c>
      <c r="C284" s="8">
        <v>5</v>
      </c>
    </row>
    <row r="285" spans="1:3" ht="20.25" customHeight="1">
      <c r="A285" s="7">
        <v>232</v>
      </c>
      <c r="B285" s="9" t="s">
        <v>1019</v>
      </c>
      <c r="C285" s="8">
        <v>1358</v>
      </c>
    </row>
    <row r="286" spans="1:3" ht="20.25" customHeight="1">
      <c r="A286" s="7">
        <v>23203</v>
      </c>
      <c r="B286" s="9" t="s">
        <v>1020</v>
      </c>
      <c r="C286" s="8">
        <v>1358</v>
      </c>
    </row>
    <row r="287" spans="1:3" ht="20.25" customHeight="1">
      <c r="A287" s="7">
        <v>2320301</v>
      </c>
      <c r="B287" s="7" t="s">
        <v>1021</v>
      </c>
      <c r="C287" s="8">
        <v>1358</v>
      </c>
    </row>
  </sheetData>
  <mergeCells count="2">
    <mergeCell ref="A2:C2"/>
    <mergeCell ref="A3:C3"/>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dimension ref="A1:C68"/>
  <sheetViews>
    <sheetView workbookViewId="0">
      <selection activeCell="H10" sqref="H10"/>
    </sheetView>
  </sheetViews>
  <sheetFormatPr defaultRowHeight="21" customHeight="1"/>
  <cols>
    <col min="1" max="1" width="11.375" style="5" customWidth="1"/>
    <col min="2" max="2" width="38.375" style="5" customWidth="1"/>
    <col min="3" max="3" width="16.375" style="5" customWidth="1"/>
    <col min="4" max="16384" width="9" style="5"/>
  </cols>
  <sheetData>
    <row r="1" spans="1:3" ht="21" customHeight="1">
      <c r="A1" s="5" t="s">
        <v>1145</v>
      </c>
    </row>
    <row r="2" spans="1:3" ht="21" customHeight="1">
      <c r="A2" s="62" t="s">
        <v>1147</v>
      </c>
      <c r="B2" s="62"/>
      <c r="C2" s="62"/>
    </row>
    <row r="3" spans="1:3" ht="21" customHeight="1">
      <c r="C3" s="5" t="s">
        <v>1146</v>
      </c>
    </row>
    <row r="4" spans="1:3" ht="21" customHeight="1">
      <c r="A4" s="12" t="s">
        <v>1025</v>
      </c>
      <c r="B4" s="13" t="s">
        <v>1026</v>
      </c>
      <c r="C4" s="14">
        <f t="shared" ref="C4" si="0">SUM(C5,C10,C21,C29,C36,C40,C43,C47,C50,C56,C59,C64)</f>
        <v>82604</v>
      </c>
    </row>
    <row r="5" spans="1:3" ht="21" customHeight="1">
      <c r="A5" s="12" t="s">
        <v>1027</v>
      </c>
      <c r="B5" s="13" t="s">
        <v>1028</v>
      </c>
      <c r="C5" s="14">
        <f t="shared" ref="C5" si="1">SUM(C6:C9)</f>
        <v>30579</v>
      </c>
    </row>
    <row r="6" spans="1:3" ht="21" customHeight="1">
      <c r="A6" s="12" t="s">
        <v>1029</v>
      </c>
      <c r="B6" s="15" t="s">
        <v>1030</v>
      </c>
      <c r="C6" s="14">
        <v>17879</v>
      </c>
    </row>
    <row r="7" spans="1:3" ht="21" customHeight="1">
      <c r="A7" s="12" t="s">
        <v>1031</v>
      </c>
      <c r="B7" s="15" t="s">
        <v>1032</v>
      </c>
      <c r="C7" s="14">
        <v>5422</v>
      </c>
    </row>
    <row r="8" spans="1:3" ht="21" customHeight="1">
      <c r="A8" s="12" t="s">
        <v>1033</v>
      </c>
      <c r="B8" s="15" t="s">
        <v>1008</v>
      </c>
      <c r="C8" s="14">
        <v>3221</v>
      </c>
    </row>
    <row r="9" spans="1:3" ht="21" customHeight="1">
      <c r="A9" s="12" t="s">
        <v>1034</v>
      </c>
      <c r="B9" s="15" t="s">
        <v>1035</v>
      </c>
      <c r="C9" s="14">
        <v>4057</v>
      </c>
    </row>
    <row r="10" spans="1:3" ht="21" customHeight="1">
      <c r="A10" s="12" t="s">
        <v>1036</v>
      </c>
      <c r="B10" s="13" t="s">
        <v>1037</v>
      </c>
      <c r="C10" s="14">
        <f t="shared" ref="C10" si="2">SUM(C11:C20)</f>
        <v>11087</v>
      </c>
    </row>
    <row r="11" spans="1:3" ht="21" customHeight="1">
      <c r="A11" s="12" t="s">
        <v>1038</v>
      </c>
      <c r="B11" s="15" t="s">
        <v>1039</v>
      </c>
      <c r="C11" s="14">
        <v>2903</v>
      </c>
    </row>
    <row r="12" spans="1:3" ht="21" customHeight="1">
      <c r="A12" s="12" t="s">
        <v>1040</v>
      </c>
      <c r="B12" s="15" t="s">
        <v>1041</v>
      </c>
      <c r="C12" s="14">
        <v>24</v>
      </c>
    </row>
    <row r="13" spans="1:3" ht="21" customHeight="1">
      <c r="A13" s="12" t="s">
        <v>1042</v>
      </c>
      <c r="B13" s="15" t="s">
        <v>1043</v>
      </c>
      <c r="C13" s="14">
        <v>159</v>
      </c>
    </row>
    <row r="14" spans="1:3" ht="21" customHeight="1">
      <c r="A14" s="12" t="s">
        <v>1044</v>
      </c>
      <c r="B14" s="15" t="s">
        <v>1045</v>
      </c>
      <c r="C14" s="14"/>
    </row>
    <row r="15" spans="1:3" ht="21" customHeight="1">
      <c r="A15" s="12" t="s">
        <v>1046</v>
      </c>
      <c r="B15" s="15" t="s">
        <v>1047</v>
      </c>
      <c r="C15" s="14">
        <v>900</v>
      </c>
    </row>
    <row r="16" spans="1:3" ht="21" customHeight="1">
      <c r="A16" s="12" t="s">
        <v>1048</v>
      </c>
      <c r="B16" s="15" t="s">
        <v>1049</v>
      </c>
      <c r="C16" s="14">
        <v>28</v>
      </c>
    </row>
    <row r="17" spans="1:3" ht="21" customHeight="1">
      <c r="A17" s="12" t="s">
        <v>1050</v>
      </c>
      <c r="B17" s="15" t="s">
        <v>1051</v>
      </c>
      <c r="C17" s="14"/>
    </row>
    <row r="18" spans="1:3" ht="21" customHeight="1">
      <c r="A18" s="12" t="s">
        <v>1052</v>
      </c>
      <c r="B18" s="15" t="s">
        <v>1053</v>
      </c>
      <c r="C18" s="14">
        <v>3</v>
      </c>
    </row>
    <row r="19" spans="1:3" ht="21" customHeight="1">
      <c r="A19" s="12" t="s">
        <v>1054</v>
      </c>
      <c r="B19" s="15" t="s">
        <v>1055</v>
      </c>
      <c r="C19" s="14">
        <v>79</v>
      </c>
    </row>
    <row r="20" spans="1:3" ht="21" customHeight="1">
      <c r="A20" s="12" t="s">
        <v>1056</v>
      </c>
      <c r="B20" s="15" t="s">
        <v>1057</v>
      </c>
      <c r="C20" s="14">
        <v>6991</v>
      </c>
    </row>
    <row r="21" spans="1:3" ht="21" customHeight="1">
      <c r="A21" s="12" t="s">
        <v>1058</v>
      </c>
      <c r="B21" s="13" t="s">
        <v>1059</v>
      </c>
      <c r="C21" s="14">
        <f t="shared" ref="C21" si="3">SUM(C22:C28)</f>
        <v>655</v>
      </c>
    </row>
    <row r="22" spans="1:3" ht="21" customHeight="1">
      <c r="A22" s="12" t="s">
        <v>1060</v>
      </c>
      <c r="B22" s="15" t="s">
        <v>1061</v>
      </c>
      <c r="C22" s="14"/>
    </row>
    <row r="23" spans="1:3" ht="21" customHeight="1">
      <c r="A23" s="12" t="s">
        <v>1062</v>
      </c>
      <c r="B23" s="15" t="s">
        <v>1063</v>
      </c>
      <c r="C23" s="14">
        <v>540</v>
      </c>
    </row>
    <row r="24" spans="1:3" ht="21" customHeight="1">
      <c r="A24" s="12" t="s">
        <v>1064</v>
      </c>
      <c r="B24" s="15" t="s">
        <v>1065</v>
      </c>
      <c r="C24" s="14">
        <v>18</v>
      </c>
    </row>
    <row r="25" spans="1:3" ht="21" customHeight="1">
      <c r="A25" s="12" t="s">
        <v>1066</v>
      </c>
      <c r="B25" s="15" t="s">
        <v>1067</v>
      </c>
      <c r="C25" s="14"/>
    </row>
    <row r="26" spans="1:3" ht="21" customHeight="1">
      <c r="A26" s="12" t="s">
        <v>1068</v>
      </c>
      <c r="B26" s="15" t="s">
        <v>1069</v>
      </c>
      <c r="C26" s="14">
        <v>11</v>
      </c>
    </row>
    <row r="27" spans="1:3" ht="21" customHeight="1">
      <c r="A27" s="12" t="s">
        <v>1070</v>
      </c>
      <c r="B27" s="15" t="s">
        <v>1071</v>
      </c>
      <c r="C27" s="14"/>
    </row>
    <row r="28" spans="1:3" ht="21" customHeight="1">
      <c r="A28" s="12" t="s">
        <v>1072</v>
      </c>
      <c r="B28" s="15" t="s">
        <v>1073</v>
      </c>
      <c r="C28" s="14">
        <v>86</v>
      </c>
    </row>
    <row r="29" spans="1:3" ht="21" customHeight="1">
      <c r="A29" s="12" t="s">
        <v>1074</v>
      </c>
      <c r="B29" s="13" t="s">
        <v>1075</v>
      </c>
      <c r="C29" s="14">
        <f t="shared" ref="C29" si="4">SUM(C30:C35)</f>
        <v>1</v>
      </c>
    </row>
    <row r="30" spans="1:3" ht="21" customHeight="1">
      <c r="A30" s="12" t="s">
        <v>1076</v>
      </c>
      <c r="B30" s="15" t="s">
        <v>1061</v>
      </c>
      <c r="C30" s="14"/>
    </row>
    <row r="31" spans="1:3" ht="21" customHeight="1">
      <c r="A31" s="12" t="s">
        <v>1077</v>
      </c>
      <c r="B31" s="15" t="s">
        <v>1063</v>
      </c>
      <c r="C31" s="14"/>
    </row>
    <row r="32" spans="1:3" ht="21" customHeight="1">
      <c r="A32" s="12" t="s">
        <v>1078</v>
      </c>
      <c r="B32" s="15" t="s">
        <v>1065</v>
      </c>
      <c r="C32" s="14"/>
    </row>
    <row r="33" spans="1:3" ht="21" customHeight="1">
      <c r="A33" s="12" t="s">
        <v>1079</v>
      </c>
      <c r="B33" s="15" t="s">
        <v>1069</v>
      </c>
      <c r="C33" s="14">
        <v>1</v>
      </c>
    </row>
    <row r="34" spans="1:3" ht="21" customHeight="1">
      <c r="A34" s="12" t="s">
        <v>1080</v>
      </c>
      <c r="B34" s="15" t="s">
        <v>1071</v>
      </c>
      <c r="C34" s="14"/>
    </row>
    <row r="35" spans="1:3" ht="21" customHeight="1">
      <c r="A35" s="12" t="s">
        <v>1081</v>
      </c>
      <c r="B35" s="15" t="s">
        <v>1073</v>
      </c>
      <c r="C35" s="14"/>
    </row>
    <row r="36" spans="1:3" ht="21" customHeight="1">
      <c r="A36" s="12" t="s">
        <v>1082</v>
      </c>
      <c r="B36" s="13" t="s">
        <v>1083</v>
      </c>
      <c r="C36" s="14">
        <f t="shared" ref="C36" si="5">SUM(C37:C39)</f>
        <v>28531</v>
      </c>
    </row>
    <row r="37" spans="1:3" ht="21" customHeight="1">
      <c r="A37" s="12" t="s">
        <v>1084</v>
      </c>
      <c r="B37" s="15" t="s">
        <v>1085</v>
      </c>
      <c r="C37" s="14">
        <v>24130</v>
      </c>
    </row>
    <row r="38" spans="1:3" ht="21" customHeight="1">
      <c r="A38" s="12" t="s">
        <v>1086</v>
      </c>
      <c r="B38" s="15" t="s">
        <v>1087</v>
      </c>
      <c r="C38" s="14">
        <v>2520</v>
      </c>
    </row>
    <row r="39" spans="1:3" ht="21" customHeight="1">
      <c r="A39" s="12" t="s">
        <v>1088</v>
      </c>
      <c r="B39" s="15" t="s">
        <v>1089</v>
      </c>
      <c r="C39" s="14">
        <v>1881</v>
      </c>
    </row>
    <row r="40" spans="1:3" ht="21" customHeight="1">
      <c r="A40" s="12" t="s">
        <v>1090</v>
      </c>
      <c r="B40" s="13" t="s">
        <v>1091</v>
      </c>
      <c r="C40" s="14">
        <f t="shared" ref="C40" si="6">SUM(C41:C42)</f>
        <v>72</v>
      </c>
    </row>
    <row r="41" spans="1:3" ht="21" customHeight="1">
      <c r="A41" s="12" t="s">
        <v>1092</v>
      </c>
      <c r="B41" s="15" t="s">
        <v>1093</v>
      </c>
      <c r="C41" s="14">
        <v>72</v>
      </c>
    </row>
    <row r="42" spans="1:3" ht="21" customHeight="1">
      <c r="A42" s="12" t="s">
        <v>1094</v>
      </c>
      <c r="B42" s="15" t="s">
        <v>1095</v>
      </c>
      <c r="C42" s="14"/>
    </row>
    <row r="43" spans="1:3" ht="21" customHeight="1">
      <c r="A43" s="12" t="s">
        <v>1096</v>
      </c>
      <c r="B43" s="13" t="s">
        <v>1097</v>
      </c>
      <c r="C43" s="14">
        <f t="shared" ref="C43" si="7">SUM(C44:C46)</f>
        <v>3708</v>
      </c>
    </row>
    <row r="44" spans="1:3" ht="21" customHeight="1">
      <c r="A44" s="12" t="s">
        <v>1098</v>
      </c>
      <c r="B44" s="15" t="s">
        <v>1099</v>
      </c>
      <c r="C44" s="14"/>
    </row>
    <row r="45" spans="1:3" ht="21" customHeight="1">
      <c r="A45" s="12" t="s">
        <v>1100</v>
      </c>
      <c r="B45" s="15" t="s">
        <v>1101</v>
      </c>
      <c r="C45" s="14"/>
    </row>
    <row r="46" spans="1:3" ht="21" customHeight="1">
      <c r="A46" s="12" t="s">
        <v>1102</v>
      </c>
      <c r="B46" s="15" t="s">
        <v>1103</v>
      </c>
      <c r="C46" s="14">
        <v>3708</v>
      </c>
    </row>
    <row r="47" spans="1:3" ht="21" customHeight="1">
      <c r="A47" s="12" t="s">
        <v>1104</v>
      </c>
      <c r="B47" s="13" t="s">
        <v>1105</v>
      </c>
      <c r="C47" s="14">
        <f t="shared" ref="C47" si="8">SUM(C48:C49)</f>
        <v>0</v>
      </c>
    </row>
    <row r="48" spans="1:3" ht="21" customHeight="1">
      <c r="A48" s="12" t="s">
        <v>1106</v>
      </c>
      <c r="B48" s="15" t="s">
        <v>1107</v>
      </c>
      <c r="C48" s="14"/>
    </row>
    <row r="49" spans="1:3" ht="21" customHeight="1">
      <c r="A49" s="12" t="s">
        <v>1108</v>
      </c>
      <c r="B49" s="15" t="s">
        <v>1109</v>
      </c>
      <c r="C49" s="14"/>
    </row>
    <row r="50" spans="1:3" ht="21" customHeight="1">
      <c r="A50" s="12" t="s">
        <v>1110</v>
      </c>
      <c r="B50" s="13" t="s">
        <v>1111</v>
      </c>
      <c r="C50" s="14">
        <f t="shared" ref="C50" si="9">SUM(C51:C55)</f>
        <v>5144</v>
      </c>
    </row>
    <row r="51" spans="1:3" ht="21" customHeight="1">
      <c r="A51" s="12" t="s">
        <v>1112</v>
      </c>
      <c r="B51" s="15" t="s">
        <v>1113</v>
      </c>
      <c r="C51" s="14">
        <v>1310</v>
      </c>
    </row>
    <row r="52" spans="1:3" ht="21" customHeight="1">
      <c r="A52" s="12" t="s">
        <v>1114</v>
      </c>
      <c r="B52" s="15" t="s">
        <v>1115</v>
      </c>
      <c r="C52" s="14"/>
    </row>
    <row r="53" spans="1:3" ht="21" customHeight="1">
      <c r="A53" s="12" t="s">
        <v>1116</v>
      </c>
      <c r="B53" s="15" t="s">
        <v>1117</v>
      </c>
      <c r="C53" s="14"/>
    </row>
    <row r="54" spans="1:3" ht="21" customHeight="1">
      <c r="A54" s="12" t="s">
        <v>1118</v>
      </c>
      <c r="B54" s="15" t="s">
        <v>1119</v>
      </c>
      <c r="C54" s="14">
        <v>231</v>
      </c>
    </row>
    <row r="55" spans="1:3" ht="21" customHeight="1">
      <c r="A55" s="12" t="s">
        <v>1120</v>
      </c>
      <c r="B55" s="15" t="s">
        <v>1121</v>
      </c>
      <c r="C55" s="14">
        <v>3603</v>
      </c>
    </row>
    <row r="56" spans="1:3" ht="21" customHeight="1">
      <c r="A56" s="12" t="s">
        <v>1122</v>
      </c>
      <c r="B56" s="13" t="s">
        <v>1123</v>
      </c>
      <c r="C56" s="14">
        <f t="shared" ref="C56" si="10">SUM(C57:C58)</f>
        <v>2278</v>
      </c>
    </row>
    <row r="57" spans="1:3" ht="21" customHeight="1">
      <c r="A57" s="12" t="s">
        <v>1124</v>
      </c>
      <c r="B57" s="15" t="s">
        <v>1125</v>
      </c>
      <c r="C57" s="14">
        <v>2278</v>
      </c>
    </row>
    <row r="58" spans="1:3" ht="21" customHeight="1">
      <c r="A58" s="12" t="s">
        <v>1126</v>
      </c>
      <c r="B58" s="15" t="s">
        <v>1127</v>
      </c>
      <c r="C58" s="14"/>
    </row>
    <row r="59" spans="1:3" ht="21" customHeight="1">
      <c r="A59" s="12" t="s">
        <v>1128</v>
      </c>
      <c r="B59" s="13" t="s">
        <v>1129</v>
      </c>
      <c r="C59" s="14">
        <f t="shared" ref="C59" si="11">SUM(C60:C63)</f>
        <v>0</v>
      </c>
    </row>
    <row r="60" spans="1:3" ht="21" customHeight="1">
      <c r="A60" s="12" t="s">
        <v>1130</v>
      </c>
      <c r="B60" s="15" t="s">
        <v>1131</v>
      </c>
      <c r="C60" s="14"/>
    </row>
    <row r="61" spans="1:3" ht="21" customHeight="1">
      <c r="A61" s="12" t="s">
        <v>1132</v>
      </c>
      <c r="B61" s="15" t="s">
        <v>1133</v>
      </c>
      <c r="C61" s="14"/>
    </row>
    <row r="62" spans="1:3" ht="21" customHeight="1">
      <c r="A62" s="12" t="s">
        <v>1134</v>
      </c>
      <c r="B62" s="15" t="s">
        <v>1135</v>
      </c>
      <c r="C62" s="14"/>
    </row>
    <row r="63" spans="1:3" ht="21" customHeight="1">
      <c r="A63" s="12" t="s">
        <v>1136</v>
      </c>
      <c r="B63" s="15" t="s">
        <v>1137</v>
      </c>
      <c r="C63" s="14"/>
    </row>
    <row r="64" spans="1:3" ht="21" customHeight="1">
      <c r="A64" s="12" t="s">
        <v>1138</v>
      </c>
      <c r="B64" s="13" t="s">
        <v>993</v>
      </c>
      <c r="C64" s="16">
        <f t="shared" ref="C64" si="12">SUM(C65:C68)</f>
        <v>549</v>
      </c>
    </row>
    <row r="65" spans="1:3" ht="21" customHeight="1">
      <c r="A65" s="12" t="s">
        <v>1139</v>
      </c>
      <c r="B65" s="15" t="s">
        <v>1140</v>
      </c>
      <c r="C65" s="14"/>
    </row>
    <row r="66" spans="1:3" ht="21" customHeight="1">
      <c r="A66" s="12" t="s">
        <v>1141</v>
      </c>
      <c r="B66" s="15" t="s">
        <v>770</v>
      </c>
      <c r="C66" s="17"/>
    </row>
    <row r="67" spans="1:3" ht="21" customHeight="1">
      <c r="A67" s="12" t="s">
        <v>1142</v>
      </c>
      <c r="B67" s="15" t="s">
        <v>1143</v>
      </c>
      <c r="C67" s="14">
        <v>151</v>
      </c>
    </row>
    <row r="68" spans="1:3" ht="21" customHeight="1">
      <c r="A68" s="12" t="s">
        <v>1144</v>
      </c>
      <c r="B68" s="15" t="s">
        <v>772</v>
      </c>
      <c r="C68" s="14">
        <v>398</v>
      </c>
    </row>
  </sheetData>
  <mergeCells count="1">
    <mergeCell ref="A2:C2"/>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A1:D77"/>
  <sheetViews>
    <sheetView workbookViewId="0">
      <selection activeCell="C9" sqref="C9"/>
    </sheetView>
  </sheetViews>
  <sheetFormatPr defaultRowHeight="17.25" customHeight="1"/>
  <cols>
    <col min="1" max="1" width="40.875" style="5" customWidth="1"/>
    <col min="2" max="2" width="15.125" style="5" customWidth="1"/>
    <col min="3" max="3" width="11.75" style="5" customWidth="1"/>
    <col min="4" max="4" width="11.125" style="5" customWidth="1"/>
    <col min="5" max="16384" width="9" style="5"/>
  </cols>
  <sheetData>
    <row r="1" spans="1:4" ht="25.5" customHeight="1">
      <c r="A1" s="5" t="s">
        <v>1221</v>
      </c>
    </row>
    <row r="2" spans="1:4" ht="17.25" customHeight="1">
      <c r="A2" s="63" t="s">
        <v>1224</v>
      </c>
      <c r="B2" s="63"/>
      <c r="C2" s="63"/>
      <c r="D2" s="63"/>
    </row>
    <row r="3" spans="1:4" ht="17.25" customHeight="1">
      <c r="A3" s="79" t="s">
        <v>719</v>
      </c>
      <c r="B3" s="79"/>
      <c r="C3" s="79"/>
      <c r="D3" s="79"/>
    </row>
    <row r="4" spans="1:4" ht="17.25" customHeight="1">
      <c r="A4" s="18" t="s">
        <v>1148</v>
      </c>
      <c r="B4" s="18" t="s">
        <v>1149</v>
      </c>
      <c r="C4" s="78" t="s">
        <v>1222</v>
      </c>
      <c r="D4" s="78"/>
    </row>
    <row r="5" spans="1:4" ht="17.25" customHeight="1">
      <c r="A5" s="18"/>
      <c r="B5" s="18"/>
      <c r="C5" s="18" t="s">
        <v>1697</v>
      </c>
      <c r="D5" s="18" t="s">
        <v>1696</v>
      </c>
    </row>
    <row r="6" spans="1:4" ht="17.25" customHeight="1">
      <c r="A6" s="19" t="s">
        <v>1150</v>
      </c>
      <c r="B6" s="20">
        <f>SUM(B7,B12,B28)</f>
        <v>113657</v>
      </c>
      <c r="C6" s="20">
        <f t="shared" ref="C6:D6" si="0">SUM(C7,C12,C28)</f>
        <v>625</v>
      </c>
      <c r="D6" s="20">
        <f t="shared" si="0"/>
        <v>625</v>
      </c>
    </row>
    <row r="7" spans="1:4" ht="17.25" customHeight="1">
      <c r="A7" s="19" t="s">
        <v>1151</v>
      </c>
      <c r="B7" s="20">
        <f>SUM(B8:B11)</f>
        <v>6372</v>
      </c>
      <c r="C7" s="20"/>
      <c r="D7" s="20"/>
    </row>
    <row r="8" spans="1:4" ht="17.25" customHeight="1">
      <c r="A8" s="21" t="s">
        <v>1152</v>
      </c>
      <c r="B8" s="22">
        <v>447</v>
      </c>
      <c r="C8" s="22"/>
      <c r="D8" s="22"/>
    </row>
    <row r="9" spans="1:4" ht="17.25" customHeight="1">
      <c r="A9" s="21" t="s">
        <v>1153</v>
      </c>
      <c r="B9" s="22">
        <v>405</v>
      </c>
      <c r="C9" s="22"/>
      <c r="D9" s="22"/>
    </row>
    <row r="10" spans="1:4" ht="17.25" customHeight="1">
      <c r="A10" s="21" t="s">
        <v>1154</v>
      </c>
      <c r="B10" s="22">
        <v>2155</v>
      </c>
      <c r="C10" s="22"/>
      <c r="D10" s="22"/>
    </row>
    <row r="11" spans="1:4" ht="17.25" customHeight="1">
      <c r="A11" s="21" t="s">
        <v>1155</v>
      </c>
      <c r="B11" s="22">
        <v>3365</v>
      </c>
      <c r="C11" s="22"/>
      <c r="D11" s="22"/>
    </row>
    <row r="12" spans="1:4" ht="17.25" customHeight="1">
      <c r="A12" s="19" t="s">
        <v>1156</v>
      </c>
      <c r="B12" s="20">
        <f>SUM(B13:B27)</f>
        <v>51705</v>
      </c>
      <c r="C12" s="20">
        <f t="shared" ref="C12:D12" si="1">SUM(C13:C27)</f>
        <v>625</v>
      </c>
      <c r="D12" s="20">
        <f t="shared" si="1"/>
        <v>625</v>
      </c>
    </row>
    <row r="13" spans="1:4" ht="17.25" customHeight="1">
      <c r="A13" s="21" t="s">
        <v>1157</v>
      </c>
      <c r="B13" s="22">
        <v>10838</v>
      </c>
      <c r="C13" s="22"/>
      <c r="D13" s="22"/>
    </row>
    <row r="14" spans="1:4" ht="17.25" customHeight="1">
      <c r="A14" s="21" t="s">
        <v>1158</v>
      </c>
      <c r="B14" s="22">
        <v>3576</v>
      </c>
      <c r="C14" s="22"/>
      <c r="D14" s="22"/>
    </row>
    <row r="15" spans="1:4" ht="17.25" customHeight="1">
      <c r="A15" s="21" t="s">
        <v>1159</v>
      </c>
      <c r="B15" s="22">
        <v>349</v>
      </c>
      <c r="C15" s="22"/>
      <c r="D15" s="22"/>
    </row>
    <row r="16" spans="1:4" ht="17.25" customHeight="1">
      <c r="A16" s="21" t="s">
        <v>1160</v>
      </c>
      <c r="B16" s="22">
        <v>1300</v>
      </c>
      <c r="C16" s="22"/>
      <c r="D16" s="22"/>
    </row>
    <row r="17" spans="1:4" ht="17.25" customHeight="1">
      <c r="A17" s="21" t="s">
        <v>1161</v>
      </c>
      <c r="B17" s="22">
        <v>3828</v>
      </c>
      <c r="C17" s="22"/>
      <c r="D17" s="22"/>
    </row>
    <row r="18" spans="1:4" ht="17.25" customHeight="1">
      <c r="A18" s="21" t="s">
        <v>1162</v>
      </c>
      <c r="B18" s="22">
        <v>229</v>
      </c>
      <c r="C18" s="22"/>
      <c r="D18" s="22"/>
    </row>
    <row r="19" spans="1:4" ht="17.25" customHeight="1">
      <c r="A19" s="21" t="s">
        <v>1163</v>
      </c>
      <c r="B19" s="22">
        <v>617</v>
      </c>
      <c r="C19" s="22"/>
      <c r="D19" s="22"/>
    </row>
    <row r="20" spans="1:4" ht="17.25" customHeight="1">
      <c r="A20" s="21" t="s">
        <v>1164</v>
      </c>
      <c r="B20" s="22">
        <v>4630</v>
      </c>
      <c r="C20" s="22"/>
      <c r="D20" s="22"/>
    </row>
    <row r="21" spans="1:4" ht="17.25" customHeight="1">
      <c r="A21" s="21" t="s">
        <v>1165</v>
      </c>
      <c r="B21" s="22">
        <v>326</v>
      </c>
      <c r="C21" s="22"/>
      <c r="D21" s="22"/>
    </row>
    <row r="22" spans="1:4" ht="17.25" customHeight="1">
      <c r="A22" s="21" t="s">
        <v>1166</v>
      </c>
      <c r="B22" s="22">
        <v>7154</v>
      </c>
      <c r="C22" s="22"/>
      <c r="D22" s="22"/>
    </row>
    <row r="23" spans="1:4" ht="17.25" customHeight="1">
      <c r="A23" s="21" t="s">
        <v>1167</v>
      </c>
      <c r="B23" s="22">
        <v>2275</v>
      </c>
      <c r="C23" s="22"/>
      <c r="D23" s="22"/>
    </row>
    <row r="24" spans="1:4" ht="17.25" customHeight="1">
      <c r="A24" s="21" t="s">
        <v>1168</v>
      </c>
      <c r="B24" s="22">
        <v>2</v>
      </c>
      <c r="C24" s="22"/>
      <c r="D24" s="22"/>
    </row>
    <row r="25" spans="1:4" ht="17.25" customHeight="1">
      <c r="A25" s="21" t="s">
        <v>1169</v>
      </c>
      <c r="B25" s="22">
        <v>3938</v>
      </c>
      <c r="C25" s="22"/>
      <c r="D25" s="22"/>
    </row>
    <row r="26" spans="1:4" ht="17.25" customHeight="1">
      <c r="A26" s="21" t="s">
        <v>1170</v>
      </c>
      <c r="B26" s="22">
        <v>753</v>
      </c>
      <c r="C26" s="22">
        <v>625</v>
      </c>
      <c r="D26" s="22">
        <v>625</v>
      </c>
    </row>
    <row r="27" spans="1:4" ht="17.25" customHeight="1">
      <c r="A27" s="21" t="s">
        <v>1171</v>
      </c>
      <c r="B27" s="22">
        <v>11890</v>
      </c>
      <c r="C27" s="22"/>
      <c r="D27" s="22"/>
    </row>
    <row r="28" spans="1:4" ht="17.25" customHeight="1">
      <c r="A28" s="19" t="s">
        <v>1172</v>
      </c>
      <c r="B28" s="20">
        <f>SUM(B29:B44)</f>
        <v>55580</v>
      </c>
      <c r="C28" s="20"/>
      <c r="D28" s="20"/>
    </row>
    <row r="29" spans="1:4" ht="17.25" customHeight="1">
      <c r="A29" s="21" t="s">
        <v>1173</v>
      </c>
      <c r="B29" s="22">
        <v>27</v>
      </c>
      <c r="C29" s="22"/>
      <c r="D29" s="22"/>
    </row>
    <row r="30" spans="1:4" ht="17.25" customHeight="1">
      <c r="A30" s="21" t="s">
        <v>1174</v>
      </c>
      <c r="B30" s="22">
        <v>7</v>
      </c>
      <c r="C30" s="22"/>
      <c r="D30" s="22"/>
    </row>
    <row r="31" spans="1:4" ht="17.25" customHeight="1">
      <c r="A31" s="21" t="s">
        <v>1175</v>
      </c>
      <c r="B31" s="22">
        <v>14</v>
      </c>
      <c r="C31" s="22"/>
      <c r="D31" s="22"/>
    </row>
    <row r="32" spans="1:4" ht="17.25" customHeight="1">
      <c r="A32" s="21" t="s">
        <v>1176</v>
      </c>
      <c r="B32" s="22">
        <v>1071</v>
      </c>
      <c r="C32" s="22"/>
      <c r="D32" s="22"/>
    </row>
    <row r="33" spans="1:4" ht="17.25" customHeight="1">
      <c r="A33" s="21" t="s">
        <v>1177</v>
      </c>
      <c r="B33" s="22">
        <v>518</v>
      </c>
      <c r="C33" s="22"/>
      <c r="D33" s="22"/>
    </row>
    <row r="34" spans="1:4" ht="17.25" customHeight="1">
      <c r="A34" s="21" t="s">
        <v>1178</v>
      </c>
      <c r="B34" s="22">
        <v>373</v>
      </c>
      <c r="C34" s="22"/>
      <c r="D34" s="22"/>
    </row>
    <row r="35" spans="1:4" ht="17.25" customHeight="1">
      <c r="A35" s="21" t="s">
        <v>1179</v>
      </c>
      <c r="B35" s="22">
        <v>401</v>
      </c>
      <c r="C35" s="22"/>
      <c r="D35" s="22"/>
    </row>
    <row r="36" spans="1:4" ht="17.25" customHeight="1">
      <c r="A36" s="21" t="s">
        <v>1180</v>
      </c>
      <c r="B36" s="22">
        <v>308</v>
      </c>
      <c r="C36" s="22"/>
      <c r="D36" s="22"/>
    </row>
    <row r="37" spans="1:4" ht="17.25" customHeight="1">
      <c r="A37" s="21" t="s">
        <v>1181</v>
      </c>
      <c r="B37" s="22">
        <v>3446</v>
      </c>
      <c r="C37" s="22"/>
      <c r="D37" s="22"/>
    </row>
    <row r="38" spans="1:4" ht="17.25" customHeight="1">
      <c r="A38" s="21" t="s">
        <v>1182</v>
      </c>
      <c r="B38" s="22">
        <v>183</v>
      </c>
      <c r="C38" s="22"/>
      <c r="D38" s="22"/>
    </row>
    <row r="39" spans="1:4" ht="17.25" customHeight="1">
      <c r="A39" s="21" t="s">
        <v>1183</v>
      </c>
      <c r="B39" s="22">
        <v>3014</v>
      </c>
      <c r="C39" s="22"/>
      <c r="D39" s="22"/>
    </row>
    <row r="40" spans="1:4" ht="17.25" customHeight="1">
      <c r="A40" s="21" t="s">
        <v>1184</v>
      </c>
      <c r="B40" s="22">
        <v>162</v>
      </c>
      <c r="C40" s="22"/>
      <c r="D40" s="22"/>
    </row>
    <row r="41" spans="1:4" ht="17.25" customHeight="1">
      <c r="A41" s="21" t="s">
        <v>1185</v>
      </c>
      <c r="B41" s="22">
        <v>54</v>
      </c>
      <c r="C41" s="22"/>
      <c r="D41" s="22"/>
    </row>
    <row r="42" spans="1:4" ht="17.25" customHeight="1">
      <c r="A42" s="21" t="s">
        <v>1186</v>
      </c>
      <c r="B42" s="22">
        <v>11387</v>
      </c>
      <c r="C42" s="22"/>
      <c r="D42" s="22"/>
    </row>
    <row r="43" spans="1:4" ht="17.25" customHeight="1">
      <c r="A43" s="21" t="s">
        <v>1187</v>
      </c>
      <c r="B43" s="22">
        <v>34610</v>
      </c>
      <c r="C43" s="22"/>
      <c r="D43" s="22"/>
    </row>
    <row r="44" spans="1:4" ht="17.25" customHeight="1">
      <c r="A44" s="21" t="s">
        <v>1188</v>
      </c>
      <c r="B44" s="22">
        <v>5</v>
      </c>
      <c r="C44" s="22"/>
      <c r="D44" s="22"/>
    </row>
    <row r="45" spans="1:4" ht="17.25" customHeight="1">
      <c r="A45" s="19" t="s">
        <v>1189</v>
      </c>
      <c r="B45" s="20">
        <f>SUM(B46:B47)</f>
        <v>0</v>
      </c>
      <c r="C45" s="20"/>
      <c r="D45" s="20"/>
    </row>
    <row r="46" spans="1:4" ht="17.25" customHeight="1">
      <c r="A46" s="21" t="s">
        <v>1190</v>
      </c>
      <c r="B46" s="22">
        <v>0</v>
      </c>
      <c r="C46" s="22"/>
      <c r="D46" s="22"/>
    </row>
    <row r="47" spans="1:4" ht="17.25" customHeight="1">
      <c r="A47" s="21" t="s">
        <v>1191</v>
      </c>
      <c r="B47" s="22">
        <v>0</v>
      </c>
      <c r="C47" s="22"/>
      <c r="D47" s="22"/>
    </row>
    <row r="48" spans="1:4" ht="17.25" customHeight="1">
      <c r="A48" s="19" t="s">
        <v>1192</v>
      </c>
      <c r="B48" s="20">
        <v>0</v>
      </c>
      <c r="C48" s="20"/>
      <c r="D48" s="20"/>
    </row>
    <row r="49" spans="1:4" ht="17.25" customHeight="1">
      <c r="A49" s="19" t="s">
        <v>1193</v>
      </c>
      <c r="B49" s="20">
        <v>102</v>
      </c>
      <c r="C49" s="20"/>
      <c r="D49" s="20"/>
    </row>
    <row r="50" spans="1:4" ht="17.25" customHeight="1">
      <c r="A50" s="19" t="s">
        <v>1194</v>
      </c>
      <c r="B50" s="20">
        <f>SUM(B51:B53)</f>
        <v>29252</v>
      </c>
      <c r="C50" s="20"/>
      <c r="D50" s="20"/>
    </row>
    <row r="51" spans="1:4" ht="17.25" customHeight="1">
      <c r="A51" s="21" t="s">
        <v>1195</v>
      </c>
      <c r="B51" s="20">
        <v>29252</v>
      </c>
      <c r="C51" s="20"/>
      <c r="D51" s="20"/>
    </row>
    <row r="52" spans="1:4" ht="17.25" customHeight="1">
      <c r="A52" s="21" t="s">
        <v>1196</v>
      </c>
      <c r="B52" s="20">
        <v>0</v>
      </c>
      <c r="C52" s="20"/>
      <c r="D52" s="20"/>
    </row>
    <row r="53" spans="1:4" ht="17.25" customHeight="1">
      <c r="A53" s="21" t="s">
        <v>1197</v>
      </c>
      <c r="B53" s="20">
        <v>0</v>
      </c>
      <c r="C53" s="20"/>
      <c r="D53" s="20"/>
    </row>
    <row r="54" spans="1:4" ht="17.25" customHeight="1">
      <c r="A54" s="19" t="s">
        <v>1198</v>
      </c>
      <c r="B54" s="20">
        <f>B55</f>
        <v>0</v>
      </c>
      <c r="C54" s="20"/>
      <c r="D54" s="20"/>
    </row>
    <row r="55" spans="1:4" ht="17.25" customHeight="1">
      <c r="A55" s="19" t="s">
        <v>1199</v>
      </c>
      <c r="B55" s="20">
        <f>B56</f>
        <v>0</v>
      </c>
      <c r="C55" s="20"/>
      <c r="D55" s="20"/>
    </row>
    <row r="56" spans="1:4" ht="17.25" customHeight="1">
      <c r="A56" s="19" t="s">
        <v>1200</v>
      </c>
      <c r="B56" s="20">
        <f>SUM(B57:B60)</f>
        <v>0</v>
      </c>
      <c r="C56" s="20"/>
      <c r="D56" s="20"/>
    </row>
    <row r="57" spans="1:4" ht="17.25" customHeight="1">
      <c r="A57" s="21" t="s">
        <v>1201</v>
      </c>
      <c r="B57" s="20">
        <v>0</v>
      </c>
      <c r="C57" s="20"/>
      <c r="D57" s="20"/>
    </row>
    <row r="58" spans="1:4" ht="17.25" customHeight="1">
      <c r="A58" s="21" t="s">
        <v>1202</v>
      </c>
      <c r="B58" s="20">
        <v>0</v>
      </c>
      <c r="C58" s="20"/>
      <c r="D58" s="20"/>
    </row>
    <row r="59" spans="1:4" ht="17.25" customHeight="1">
      <c r="A59" s="21" t="s">
        <v>1203</v>
      </c>
      <c r="B59" s="20">
        <v>0</v>
      </c>
      <c r="C59" s="20"/>
      <c r="D59" s="20"/>
    </row>
    <row r="60" spans="1:4" ht="17.25" customHeight="1">
      <c r="A60" s="21" t="s">
        <v>1204</v>
      </c>
      <c r="B60" s="20">
        <v>0</v>
      </c>
      <c r="C60" s="20"/>
      <c r="D60" s="20"/>
    </row>
    <row r="61" spans="1:4" ht="17.25" customHeight="1">
      <c r="A61" s="19" t="s">
        <v>1205</v>
      </c>
      <c r="B61" s="20">
        <f>B62</f>
        <v>4550</v>
      </c>
      <c r="C61" s="20"/>
      <c r="D61" s="20"/>
    </row>
    <row r="62" spans="1:4" ht="17.25" customHeight="1">
      <c r="A62" s="19" t="s">
        <v>1206</v>
      </c>
      <c r="B62" s="20">
        <f>SUM(B63:B66)</f>
        <v>4550</v>
      </c>
      <c r="C62" s="20"/>
      <c r="D62" s="20"/>
    </row>
    <row r="63" spans="1:4" ht="17.25" customHeight="1">
      <c r="A63" s="21" t="s">
        <v>1207</v>
      </c>
      <c r="B63" s="22">
        <v>4550</v>
      </c>
      <c r="C63" s="22"/>
      <c r="D63" s="22"/>
    </row>
    <row r="64" spans="1:4" ht="17.25" customHeight="1">
      <c r="A64" s="21" t="s">
        <v>1208</v>
      </c>
      <c r="B64" s="22">
        <v>0</v>
      </c>
      <c r="C64" s="22"/>
      <c r="D64" s="22"/>
    </row>
    <row r="65" spans="1:4" ht="17.25" customHeight="1">
      <c r="A65" s="21" t="s">
        <v>1209</v>
      </c>
      <c r="B65" s="22">
        <v>0</v>
      </c>
      <c r="C65" s="22"/>
      <c r="D65" s="22"/>
    </row>
    <row r="66" spans="1:4" ht="17.25" customHeight="1">
      <c r="A66" s="21" t="s">
        <v>1210</v>
      </c>
      <c r="B66" s="22">
        <v>0</v>
      </c>
      <c r="C66" s="22"/>
      <c r="D66" s="22"/>
    </row>
    <row r="67" spans="1:4" ht="17.25" customHeight="1">
      <c r="A67" s="19" t="s">
        <v>1211</v>
      </c>
      <c r="B67" s="22">
        <v>0</v>
      </c>
      <c r="C67" s="22"/>
      <c r="D67" s="22"/>
    </row>
    <row r="68" spans="1:4" ht="17.25" customHeight="1">
      <c r="A68" s="19" t="s">
        <v>1212</v>
      </c>
      <c r="B68" s="20">
        <v>0</v>
      </c>
      <c r="C68" s="20"/>
      <c r="D68" s="20"/>
    </row>
    <row r="69" spans="1:4" ht="17.25" customHeight="1">
      <c r="A69" s="19" t="s">
        <v>1213</v>
      </c>
      <c r="B69" s="22">
        <v>0</v>
      </c>
      <c r="C69" s="22"/>
      <c r="D69" s="22"/>
    </row>
    <row r="70" spans="1:4" ht="17.25" customHeight="1">
      <c r="A70" s="19" t="s">
        <v>1214</v>
      </c>
      <c r="B70" s="20">
        <v>1187</v>
      </c>
      <c r="C70" s="20"/>
      <c r="D70" s="20"/>
    </row>
    <row r="71" spans="1:4" ht="17.25" customHeight="1">
      <c r="A71" s="19" t="s">
        <v>1215</v>
      </c>
      <c r="B71" s="20">
        <f>SUM(B72:B74)</f>
        <v>0</v>
      </c>
      <c r="C71" s="20"/>
      <c r="D71" s="20"/>
    </row>
    <row r="72" spans="1:4" ht="17.25" customHeight="1">
      <c r="A72" s="21" t="s">
        <v>1216</v>
      </c>
      <c r="B72" s="20">
        <v>0</v>
      </c>
      <c r="C72" s="20"/>
      <c r="D72" s="20"/>
    </row>
    <row r="73" spans="1:4" ht="17.25" customHeight="1">
      <c r="A73" s="21" t="s">
        <v>1217</v>
      </c>
      <c r="B73" s="22">
        <v>0</v>
      </c>
      <c r="C73" s="22"/>
      <c r="D73" s="22"/>
    </row>
    <row r="74" spans="1:4" ht="17.25" customHeight="1">
      <c r="A74" s="21" t="s">
        <v>1218</v>
      </c>
      <c r="B74" s="22">
        <v>0</v>
      </c>
      <c r="C74" s="22"/>
      <c r="D74" s="22"/>
    </row>
    <row r="75" spans="1:4" ht="17.25" customHeight="1">
      <c r="A75" s="19" t="s">
        <v>1219</v>
      </c>
      <c r="B75" s="22">
        <v>0</v>
      </c>
      <c r="C75" s="22"/>
      <c r="D75" s="22"/>
    </row>
    <row r="76" spans="1:4" ht="17.25" customHeight="1">
      <c r="A76" s="19" t="s">
        <v>1220</v>
      </c>
      <c r="B76" s="22">
        <v>0</v>
      </c>
      <c r="C76" s="22"/>
      <c r="D76" s="22"/>
    </row>
    <row r="77" spans="1:4" ht="17.25" customHeight="1">
      <c r="A77" s="21"/>
      <c r="B77" s="20"/>
      <c r="C77" s="20"/>
      <c r="D77" s="20"/>
    </row>
  </sheetData>
  <mergeCells count="3">
    <mergeCell ref="C4:D4"/>
    <mergeCell ref="A2:D2"/>
    <mergeCell ref="A3:D3"/>
  </mergeCells>
  <phoneticPr fontId="1"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codeName="Sheet7"/>
  <dimension ref="A1:D11"/>
  <sheetViews>
    <sheetView workbookViewId="0">
      <selection activeCell="J7" sqref="J7"/>
    </sheetView>
  </sheetViews>
  <sheetFormatPr defaultRowHeight="32.25" customHeight="1"/>
  <cols>
    <col min="1" max="1" width="21.5" customWidth="1"/>
    <col min="2" max="2" width="17.375" customWidth="1"/>
    <col min="3" max="3" width="16.875" customWidth="1"/>
    <col min="4" max="4" width="16.125" customWidth="1"/>
  </cols>
  <sheetData>
    <row r="1" spans="1:4" ht="32.25" customHeight="1">
      <c r="A1" t="s">
        <v>1238</v>
      </c>
    </row>
    <row r="2" spans="1:4" ht="32.25" customHeight="1">
      <c r="A2" s="64" t="s">
        <v>1239</v>
      </c>
      <c r="B2" s="64"/>
      <c r="C2" s="64"/>
      <c r="D2" s="64"/>
    </row>
    <row r="3" spans="1:4" ht="32.25" customHeight="1">
      <c r="A3" s="23"/>
      <c r="B3" s="24"/>
      <c r="C3" s="24"/>
      <c r="D3" s="25" t="s">
        <v>719</v>
      </c>
    </row>
    <row r="4" spans="1:4" ht="32.25" customHeight="1">
      <c r="A4" s="26" t="s">
        <v>1225</v>
      </c>
      <c r="B4" s="26" t="s">
        <v>1226</v>
      </c>
      <c r="C4" s="27" t="s">
        <v>1227</v>
      </c>
      <c r="D4" s="26" t="s">
        <v>1228</v>
      </c>
    </row>
    <row r="5" spans="1:4" ht="32.25" customHeight="1">
      <c r="A5" s="65" t="s">
        <v>1229</v>
      </c>
      <c r="B5" s="27" t="s">
        <v>1230</v>
      </c>
      <c r="C5" s="27" t="s">
        <v>1231</v>
      </c>
      <c r="D5" s="28">
        <v>300</v>
      </c>
    </row>
    <row r="6" spans="1:4" ht="32.25" customHeight="1">
      <c r="A6" s="66"/>
      <c r="B6" s="27" t="s">
        <v>1230</v>
      </c>
      <c r="C6" s="27" t="s">
        <v>1232</v>
      </c>
      <c r="D6" s="28">
        <v>10375.91</v>
      </c>
    </row>
    <row r="7" spans="1:4" ht="32.25" customHeight="1">
      <c r="A7" s="66"/>
      <c r="B7" s="27" t="s">
        <v>1230</v>
      </c>
      <c r="C7" s="27" t="s">
        <v>1233</v>
      </c>
      <c r="D7" s="28">
        <v>13063.2</v>
      </c>
    </row>
    <row r="8" spans="1:4" ht="32.25" customHeight="1">
      <c r="A8" s="66"/>
      <c r="B8" s="27" t="s">
        <v>1230</v>
      </c>
      <c r="C8" s="27" t="s">
        <v>1234</v>
      </c>
      <c r="D8" s="28">
        <v>7408</v>
      </c>
    </row>
    <row r="9" spans="1:4" ht="32.25" customHeight="1">
      <c r="A9" s="66"/>
      <c r="B9" s="27" t="s">
        <v>1230</v>
      </c>
      <c r="C9" s="27" t="s">
        <v>1235</v>
      </c>
      <c r="D9" s="28">
        <v>4152.2</v>
      </c>
    </row>
    <row r="10" spans="1:4" ht="32.25" customHeight="1">
      <c r="A10" s="66"/>
      <c r="B10" s="27" t="s">
        <v>1230</v>
      </c>
      <c r="C10" s="27" t="s">
        <v>1236</v>
      </c>
      <c r="D10" s="28">
        <v>4550</v>
      </c>
    </row>
    <row r="11" spans="1:4" ht="32.25" customHeight="1">
      <c r="A11" s="67"/>
      <c r="B11" s="27" t="s">
        <v>1237</v>
      </c>
      <c r="C11" s="27"/>
      <c r="D11" s="28">
        <f>SUM(D5:D10)</f>
        <v>39849.31</v>
      </c>
    </row>
  </sheetData>
  <mergeCells count="2">
    <mergeCell ref="A2:D2"/>
    <mergeCell ref="A5:A11"/>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C77"/>
  <sheetViews>
    <sheetView workbookViewId="0">
      <selection activeCell="H72" sqref="H72"/>
    </sheetView>
  </sheetViews>
  <sheetFormatPr defaultRowHeight="21.75" customHeight="1"/>
  <cols>
    <col min="1" max="1" width="17.375" style="5" customWidth="1"/>
    <col min="2" max="2" width="40.875" style="5" customWidth="1"/>
    <col min="3" max="3" width="17.375" style="5" customWidth="1"/>
    <col min="4" max="16384" width="9" style="5"/>
  </cols>
  <sheetData>
    <row r="1" spans="1:3" ht="21.75" customHeight="1">
      <c r="A1" s="5" t="s">
        <v>1321</v>
      </c>
    </row>
    <row r="2" spans="1:3" ht="21.75" customHeight="1">
      <c r="A2" s="60" t="s">
        <v>1320</v>
      </c>
      <c r="B2" s="60"/>
      <c r="C2" s="60"/>
    </row>
    <row r="3" spans="1:3" ht="21.75" customHeight="1">
      <c r="A3" s="29"/>
      <c r="B3" s="29"/>
      <c r="C3" s="30" t="s">
        <v>44</v>
      </c>
    </row>
    <row r="4" spans="1:3" ht="21.75" customHeight="1">
      <c r="A4" s="6" t="s">
        <v>45</v>
      </c>
      <c r="B4" s="6" t="s">
        <v>46</v>
      </c>
      <c r="C4" s="6" t="s">
        <v>47</v>
      </c>
    </row>
    <row r="5" spans="1:3" ht="21.75" customHeight="1">
      <c r="A5" s="9"/>
      <c r="B5" s="6" t="s">
        <v>1247</v>
      </c>
      <c r="C5" s="8">
        <f>SUM(C6,C57)</f>
        <v>40074</v>
      </c>
    </row>
    <row r="6" spans="1:3" ht="21.75" customHeight="1">
      <c r="A6" s="7">
        <v>10301</v>
      </c>
      <c r="B6" s="10" t="s">
        <v>1248</v>
      </c>
      <c r="C6" s="8">
        <f>SUM(C7,C10:C18,C24:C25,C28:C31,C34:C36,C40:C44,C47:C48,C56)</f>
        <v>40074</v>
      </c>
    </row>
    <row r="7" spans="1:3" ht="21.75" customHeight="1">
      <c r="A7" s="7">
        <v>1030102</v>
      </c>
      <c r="B7" s="10" t="s">
        <v>1249</v>
      </c>
      <c r="C7" s="8">
        <f>SUM(C8:C9)</f>
        <v>0</v>
      </c>
    </row>
    <row r="8" spans="1:3" ht="21.75" customHeight="1">
      <c r="A8" s="7">
        <v>103010201</v>
      </c>
      <c r="B8" s="11" t="s">
        <v>1250</v>
      </c>
      <c r="C8" s="8">
        <v>0</v>
      </c>
    </row>
    <row r="9" spans="1:3" ht="21.75" customHeight="1">
      <c r="A9" s="7">
        <v>103010202</v>
      </c>
      <c r="B9" s="11" t="s">
        <v>1251</v>
      </c>
      <c r="C9" s="8">
        <v>0</v>
      </c>
    </row>
    <row r="10" spans="1:3" ht="21.75" customHeight="1">
      <c r="A10" s="7">
        <v>1030106</v>
      </c>
      <c r="B10" s="10" t="s">
        <v>1252</v>
      </c>
      <c r="C10" s="8">
        <v>0</v>
      </c>
    </row>
    <row r="11" spans="1:3" ht="21.75" customHeight="1">
      <c r="A11" s="7">
        <v>1030110</v>
      </c>
      <c r="B11" s="10" t="s">
        <v>1253</v>
      </c>
      <c r="C11" s="8">
        <v>0</v>
      </c>
    </row>
    <row r="12" spans="1:3" ht="21.75" customHeight="1">
      <c r="A12" s="7">
        <v>1030112</v>
      </c>
      <c r="B12" s="10" t="s">
        <v>1254</v>
      </c>
      <c r="C12" s="8">
        <v>0</v>
      </c>
    </row>
    <row r="13" spans="1:3" ht="21.75" customHeight="1">
      <c r="A13" s="7">
        <v>1030115</v>
      </c>
      <c r="B13" s="10" t="s">
        <v>1255</v>
      </c>
      <c r="C13" s="8">
        <v>0</v>
      </c>
    </row>
    <row r="14" spans="1:3" ht="21.75" customHeight="1">
      <c r="A14" s="7">
        <v>1030121</v>
      </c>
      <c r="B14" s="10" t="s">
        <v>1256</v>
      </c>
      <c r="C14" s="8">
        <v>0</v>
      </c>
    </row>
    <row r="15" spans="1:3" ht="21.75" customHeight="1">
      <c r="A15" s="7">
        <v>1030129</v>
      </c>
      <c r="B15" s="10" t="s">
        <v>1257</v>
      </c>
      <c r="C15" s="8">
        <v>0</v>
      </c>
    </row>
    <row r="16" spans="1:3" ht="21.75" customHeight="1">
      <c r="A16" s="7">
        <v>1030146</v>
      </c>
      <c r="B16" s="10" t="s">
        <v>1258</v>
      </c>
      <c r="C16" s="8">
        <v>78</v>
      </c>
    </row>
    <row r="17" spans="1:3" ht="21.75" customHeight="1">
      <c r="A17" s="7">
        <v>1030147</v>
      </c>
      <c r="B17" s="10" t="s">
        <v>1259</v>
      </c>
      <c r="C17" s="8">
        <v>218</v>
      </c>
    </row>
    <row r="18" spans="1:3" ht="21.75" customHeight="1">
      <c r="A18" s="7">
        <v>1030148</v>
      </c>
      <c r="B18" s="10" t="s">
        <v>1260</v>
      </c>
      <c r="C18" s="8">
        <f>SUM(C19:C23)</f>
        <v>39778</v>
      </c>
    </row>
    <row r="19" spans="1:3" ht="21.75" customHeight="1">
      <c r="A19" s="7">
        <v>103014801</v>
      </c>
      <c r="B19" s="11" t="s">
        <v>1261</v>
      </c>
      <c r="C19" s="8">
        <v>37286</v>
      </c>
    </row>
    <row r="20" spans="1:3" ht="21.75" customHeight="1">
      <c r="A20" s="7">
        <v>103014802</v>
      </c>
      <c r="B20" s="11" t="s">
        <v>1262</v>
      </c>
      <c r="C20" s="8">
        <v>0</v>
      </c>
    </row>
    <row r="21" spans="1:3" ht="21.75" customHeight="1">
      <c r="A21" s="7">
        <v>103014803</v>
      </c>
      <c r="B21" s="11" t="s">
        <v>1263</v>
      </c>
      <c r="C21" s="8">
        <v>1329</v>
      </c>
    </row>
    <row r="22" spans="1:3" ht="21.75" customHeight="1">
      <c r="A22" s="7">
        <v>103014898</v>
      </c>
      <c r="B22" s="11" t="s">
        <v>1264</v>
      </c>
      <c r="C22" s="8">
        <v>0</v>
      </c>
    </row>
    <row r="23" spans="1:3" ht="21.75" customHeight="1">
      <c r="A23" s="7">
        <v>103014899</v>
      </c>
      <c r="B23" s="11" t="s">
        <v>1265</v>
      </c>
      <c r="C23" s="8">
        <v>1163</v>
      </c>
    </row>
    <row r="24" spans="1:3" ht="21.75" customHeight="1">
      <c r="A24" s="7">
        <v>1030149</v>
      </c>
      <c r="B24" s="10" t="s">
        <v>1266</v>
      </c>
      <c r="C24" s="8">
        <v>0</v>
      </c>
    </row>
    <row r="25" spans="1:3" ht="21.75" customHeight="1">
      <c r="A25" s="7">
        <v>1030150</v>
      </c>
      <c r="B25" s="10" t="s">
        <v>1267</v>
      </c>
      <c r="C25" s="8">
        <f>SUM(C26:C27)</f>
        <v>0</v>
      </c>
    </row>
    <row r="26" spans="1:3" ht="21.75" customHeight="1">
      <c r="A26" s="7">
        <v>103015001</v>
      </c>
      <c r="B26" s="11" t="s">
        <v>1268</v>
      </c>
      <c r="C26" s="8">
        <v>0</v>
      </c>
    </row>
    <row r="27" spans="1:3" ht="21.75" customHeight="1">
      <c r="A27" s="7">
        <v>103015002</v>
      </c>
      <c r="B27" s="11" t="s">
        <v>1269</v>
      </c>
      <c r="C27" s="8">
        <v>0</v>
      </c>
    </row>
    <row r="28" spans="1:3" ht="21.75" customHeight="1">
      <c r="A28" s="7">
        <v>1030152</v>
      </c>
      <c r="B28" s="10" t="s">
        <v>1270</v>
      </c>
      <c r="C28" s="8">
        <v>0</v>
      </c>
    </row>
    <row r="29" spans="1:3" ht="21.75" customHeight="1">
      <c r="A29" s="7">
        <v>1030153</v>
      </c>
      <c r="B29" s="10" t="s">
        <v>1271</v>
      </c>
      <c r="C29" s="8">
        <v>0</v>
      </c>
    </row>
    <row r="30" spans="1:3" ht="21.75" customHeight="1">
      <c r="A30" s="7">
        <v>1030154</v>
      </c>
      <c r="B30" s="10" t="s">
        <v>1272</v>
      </c>
      <c r="C30" s="8">
        <v>0</v>
      </c>
    </row>
    <row r="31" spans="1:3" ht="21.75" customHeight="1">
      <c r="A31" s="7">
        <v>1030155</v>
      </c>
      <c r="B31" s="10" t="s">
        <v>1273</v>
      </c>
      <c r="C31" s="8">
        <f>SUM(C32:C33)</f>
        <v>0</v>
      </c>
    </row>
    <row r="32" spans="1:3" ht="21.75" customHeight="1">
      <c r="A32" s="7">
        <v>103015501</v>
      </c>
      <c r="B32" s="11" t="s">
        <v>1274</v>
      </c>
      <c r="C32" s="8">
        <v>0</v>
      </c>
    </row>
    <row r="33" spans="1:3" ht="21.75" customHeight="1">
      <c r="A33" s="7">
        <v>103015502</v>
      </c>
      <c r="B33" s="11" t="s">
        <v>1275</v>
      </c>
      <c r="C33" s="8">
        <v>0</v>
      </c>
    </row>
    <row r="34" spans="1:3" ht="21.75" customHeight="1">
      <c r="A34" s="7">
        <v>1030156</v>
      </c>
      <c r="B34" s="10" t="s">
        <v>1276</v>
      </c>
      <c r="C34" s="8">
        <v>0</v>
      </c>
    </row>
    <row r="35" spans="1:3" ht="21.75" customHeight="1">
      <c r="A35" s="7">
        <v>1030157</v>
      </c>
      <c r="B35" s="10" t="s">
        <v>1277</v>
      </c>
      <c r="C35" s="8">
        <v>0</v>
      </c>
    </row>
    <row r="36" spans="1:3" ht="21.75" customHeight="1">
      <c r="A36" s="7">
        <v>1030158</v>
      </c>
      <c r="B36" s="10" t="s">
        <v>1278</v>
      </c>
      <c r="C36" s="8">
        <f>SUM(C37:C39)</f>
        <v>0</v>
      </c>
    </row>
    <row r="37" spans="1:3" ht="21.75" customHeight="1">
      <c r="A37" s="7">
        <v>103015801</v>
      </c>
      <c r="B37" s="11" t="s">
        <v>1279</v>
      </c>
      <c r="C37" s="8">
        <v>0</v>
      </c>
    </row>
    <row r="38" spans="1:3" ht="21.75" customHeight="1">
      <c r="A38" s="7">
        <v>103015802</v>
      </c>
      <c r="B38" s="11" t="s">
        <v>1280</v>
      </c>
      <c r="C38" s="8">
        <v>0</v>
      </c>
    </row>
    <row r="39" spans="1:3" ht="21.75" customHeight="1">
      <c r="A39" s="7">
        <v>103015803</v>
      </c>
      <c r="B39" s="11" t="s">
        <v>1281</v>
      </c>
      <c r="C39" s="8">
        <v>0</v>
      </c>
    </row>
    <row r="40" spans="1:3" ht="21.75" customHeight="1">
      <c r="A40" s="7">
        <v>1030159</v>
      </c>
      <c r="B40" s="10" t="s">
        <v>1282</v>
      </c>
      <c r="C40" s="8">
        <v>0</v>
      </c>
    </row>
    <row r="41" spans="1:3" ht="21.75" customHeight="1">
      <c r="A41" s="7">
        <v>1030166</v>
      </c>
      <c r="B41" s="10" t="s">
        <v>1283</v>
      </c>
      <c r="C41" s="8">
        <v>0</v>
      </c>
    </row>
    <row r="42" spans="1:3" ht="21.75" customHeight="1">
      <c r="A42" s="7">
        <v>1030168</v>
      </c>
      <c r="B42" s="10" t="s">
        <v>1284</v>
      </c>
      <c r="C42" s="8">
        <v>0</v>
      </c>
    </row>
    <row r="43" spans="1:3" ht="21.75" customHeight="1">
      <c r="A43" s="7">
        <v>1030171</v>
      </c>
      <c r="B43" s="10" t="s">
        <v>1285</v>
      </c>
      <c r="C43" s="8">
        <v>0</v>
      </c>
    </row>
    <row r="44" spans="1:3" ht="21.75" customHeight="1">
      <c r="A44" s="7">
        <v>1030175</v>
      </c>
      <c r="B44" s="10" t="s">
        <v>1286</v>
      </c>
      <c r="C44" s="8">
        <f>SUM(C45:C46)</f>
        <v>0</v>
      </c>
    </row>
    <row r="45" spans="1:3" ht="21.75" customHeight="1">
      <c r="A45" s="7">
        <v>103017501</v>
      </c>
      <c r="B45" s="11" t="s">
        <v>1287</v>
      </c>
      <c r="C45" s="8">
        <v>0</v>
      </c>
    </row>
    <row r="46" spans="1:3" ht="21.75" customHeight="1">
      <c r="A46" s="7">
        <v>103017502</v>
      </c>
      <c r="B46" s="11" t="s">
        <v>1288</v>
      </c>
      <c r="C46" s="8">
        <v>0</v>
      </c>
    </row>
    <row r="47" spans="1:3" ht="21.75" customHeight="1">
      <c r="A47" s="7">
        <v>1030178</v>
      </c>
      <c r="B47" s="10" t="s">
        <v>1289</v>
      </c>
      <c r="C47" s="8">
        <v>0</v>
      </c>
    </row>
    <row r="48" spans="1:3" ht="21.75" customHeight="1">
      <c r="A48" s="7">
        <v>1030180</v>
      </c>
      <c r="B48" s="10" t="s">
        <v>1290</v>
      </c>
      <c r="C48" s="8">
        <f>SUM(C49:C55)</f>
        <v>0</v>
      </c>
    </row>
    <row r="49" spans="1:3" ht="21.75" customHeight="1">
      <c r="A49" s="7">
        <v>103018001</v>
      </c>
      <c r="B49" s="11" t="s">
        <v>1291</v>
      </c>
      <c r="C49" s="8">
        <v>0</v>
      </c>
    </row>
    <row r="50" spans="1:3" ht="21.75" customHeight="1">
      <c r="A50" s="7">
        <v>103018002</v>
      </c>
      <c r="B50" s="11" t="s">
        <v>1292</v>
      </c>
      <c r="C50" s="8">
        <v>0</v>
      </c>
    </row>
    <row r="51" spans="1:3" ht="21.75" customHeight="1">
      <c r="A51" s="7">
        <v>103018003</v>
      </c>
      <c r="B51" s="11" t="s">
        <v>1293</v>
      </c>
      <c r="C51" s="8">
        <v>0</v>
      </c>
    </row>
    <row r="52" spans="1:3" ht="21.75" customHeight="1">
      <c r="A52" s="7">
        <v>103018004</v>
      </c>
      <c r="B52" s="11" t="s">
        <v>1294</v>
      </c>
      <c r="C52" s="8">
        <v>0</v>
      </c>
    </row>
    <row r="53" spans="1:3" ht="21.75" customHeight="1">
      <c r="A53" s="7">
        <v>103018005</v>
      </c>
      <c r="B53" s="11" t="s">
        <v>1295</v>
      </c>
      <c r="C53" s="8">
        <v>0</v>
      </c>
    </row>
    <row r="54" spans="1:3" ht="21.75" customHeight="1">
      <c r="A54" s="7">
        <v>103018006</v>
      </c>
      <c r="B54" s="11" t="s">
        <v>1296</v>
      </c>
      <c r="C54" s="8">
        <v>0</v>
      </c>
    </row>
    <row r="55" spans="1:3" ht="21.75" customHeight="1">
      <c r="A55" s="7">
        <v>103018007</v>
      </c>
      <c r="B55" s="11" t="s">
        <v>1297</v>
      </c>
      <c r="C55" s="8">
        <v>0</v>
      </c>
    </row>
    <row r="56" spans="1:3" ht="21.75" customHeight="1">
      <c r="A56" s="7">
        <v>1030199</v>
      </c>
      <c r="B56" s="10" t="s">
        <v>1298</v>
      </c>
      <c r="C56" s="8">
        <v>0</v>
      </c>
    </row>
    <row r="57" spans="1:3" ht="21.75" customHeight="1">
      <c r="A57" s="7">
        <v>10310</v>
      </c>
      <c r="B57" s="10" t="s">
        <v>1299</v>
      </c>
      <c r="C57" s="8">
        <f>SUM(C58:C61,C65:C71,C74:C75)</f>
        <v>0</v>
      </c>
    </row>
    <row r="58" spans="1:3" ht="21.75" customHeight="1">
      <c r="A58" s="7">
        <v>1031003</v>
      </c>
      <c r="B58" s="10" t="s">
        <v>1300</v>
      </c>
      <c r="C58" s="8">
        <v>0</v>
      </c>
    </row>
    <row r="59" spans="1:3" ht="21.75" customHeight="1">
      <c r="A59" s="7">
        <v>1031004</v>
      </c>
      <c r="B59" s="10" t="s">
        <v>1301</v>
      </c>
      <c r="C59" s="8">
        <v>0</v>
      </c>
    </row>
    <row r="60" spans="1:3" ht="21.75" customHeight="1">
      <c r="A60" s="7">
        <v>1031005</v>
      </c>
      <c r="B60" s="10" t="s">
        <v>1302</v>
      </c>
      <c r="C60" s="8">
        <v>0</v>
      </c>
    </row>
    <row r="61" spans="1:3" ht="21.75" customHeight="1">
      <c r="A61" s="7">
        <v>1031006</v>
      </c>
      <c r="B61" s="10" t="s">
        <v>1303</v>
      </c>
      <c r="C61" s="8">
        <f>SUM(C62:C64)</f>
        <v>0</v>
      </c>
    </row>
    <row r="62" spans="1:3" ht="21.75" customHeight="1">
      <c r="A62" s="7">
        <v>103100601</v>
      </c>
      <c r="B62" s="11" t="s">
        <v>1304</v>
      </c>
      <c r="C62" s="8">
        <v>0</v>
      </c>
    </row>
    <row r="63" spans="1:3" ht="21.75" customHeight="1">
      <c r="A63" s="7">
        <v>103100602</v>
      </c>
      <c r="B63" s="11" t="s">
        <v>1305</v>
      </c>
      <c r="C63" s="8">
        <v>0</v>
      </c>
    </row>
    <row r="64" spans="1:3" ht="21.75" customHeight="1">
      <c r="A64" s="7">
        <v>103100699</v>
      </c>
      <c r="B64" s="11" t="s">
        <v>1306</v>
      </c>
      <c r="C64" s="8">
        <v>0</v>
      </c>
    </row>
    <row r="65" spans="1:3" ht="21.75" customHeight="1">
      <c r="A65" s="7">
        <v>1031007</v>
      </c>
      <c r="B65" s="10" t="s">
        <v>1307</v>
      </c>
      <c r="C65" s="8">
        <v>0</v>
      </c>
    </row>
    <row r="66" spans="1:3" ht="21.75" customHeight="1">
      <c r="A66" s="7">
        <v>1031008</v>
      </c>
      <c r="B66" s="10" t="s">
        <v>1308</v>
      </c>
      <c r="C66" s="8">
        <v>0</v>
      </c>
    </row>
    <row r="67" spans="1:3" ht="21.75" customHeight="1">
      <c r="A67" s="7">
        <v>1031009</v>
      </c>
      <c r="B67" s="10" t="s">
        <v>1309</v>
      </c>
      <c r="C67" s="8">
        <v>0</v>
      </c>
    </row>
    <row r="68" spans="1:3" ht="21.75" customHeight="1">
      <c r="A68" s="7">
        <v>1031010</v>
      </c>
      <c r="B68" s="10" t="s">
        <v>1310</v>
      </c>
      <c r="C68" s="8">
        <v>0</v>
      </c>
    </row>
    <row r="69" spans="1:3" ht="21.75" customHeight="1">
      <c r="A69" s="7">
        <v>1031011</v>
      </c>
      <c r="B69" s="10" t="s">
        <v>1311</v>
      </c>
      <c r="C69" s="8">
        <v>0</v>
      </c>
    </row>
    <row r="70" spans="1:3" ht="21.75" customHeight="1">
      <c r="A70" s="7">
        <v>1031012</v>
      </c>
      <c r="B70" s="10" t="s">
        <v>1312</v>
      </c>
      <c r="C70" s="8">
        <v>0</v>
      </c>
    </row>
    <row r="71" spans="1:3" ht="21.75" customHeight="1">
      <c r="A71" s="7">
        <v>1031013</v>
      </c>
      <c r="B71" s="10" t="s">
        <v>1313</v>
      </c>
      <c r="C71" s="8">
        <f>SUM(C72:C73)</f>
        <v>0</v>
      </c>
    </row>
    <row r="72" spans="1:3" ht="21.75" customHeight="1">
      <c r="A72" s="7">
        <v>103101301</v>
      </c>
      <c r="B72" s="11" t="s">
        <v>1314</v>
      </c>
      <c r="C72" s="8">
        <v>0</v>
      </c>
    </row>
    <row r="73" spans="1:3" ht="21.75" customHeight="1">
      <c r="A73" s="7">
        <v>103101399</v>
      </c>
      <c r="B73" s="11" t="s">
        <v>1315</v>
      </c>
      <c r="C73" s="8">
        <v>0</v>
      </c>
    </row>
    <row r="74" spans="1:3" ht="21.75" customHeight="1">
      <c r="A74" s="7">
        <v>1031014</v>
      </c>
      <c r="B74" s="10" t="s">
        <v>1316</v>
      </c>
      <c r="C74" s="8">
        <v>0</v>
      </c>
    </row>
    <row r="75" spans="1:3" ht="21.75" customHeight="1">
      <c r="A75" s="7">
        <v>1031099</v>
      </c>
      <c r="B75" s="10" t="s">
        <v>1317</v>
      </c>
      <c r="C75" s="8">
        <f>SUM(C76:C77)</f>
        <v>0</v>
      </c>
    </row>
    <row r="76" spans="1:3" ht="21.75" customHeight="1">
      <c r="A76" s="7">
        <v>103109998</v>
      </c>
      <c r="B76" s="11" t="s">
        <v>1318</v>
      </c>
      <c r="C76" s="8">
        <v>0</v>
      </c>
    </row>
    <row r="77" spans="1:3" ht="21.75" customHeight="1">
      <c r="A77" s="7">
        <v>103109999</v>
      </c>
      <c r="B77" s="11" t="s">
        <v>1319</v>
      </c>
      <c r="C77" s="8">
        <v>0</v>
      </c>
    </row>
  </sheetData>
  <mergeCells count="1">
    <mergeCell ref="A2:C2"/>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dimension ref="A1:C246"/>
  <sheetViews>
    <sheetView workbookViewId="0">
      <selection activeCell="E15" sqref="E15"/>
    </sheetView>
  </sheetViews>
  <sheetFormatPr defaultColWidth="23" defaultRowHeight="13.5"/>
  <cols>
    <col min="1" max="1" width="13.375" style="5" customWidth="1"/>
    <col min="2" max="2" width="40.125" style="5" customWidth="1"/>
    <col min="3" max="16384" width="23" style="5"/>
  </cols>
  <sheetData>
    <row r="1" spans="1:3" ht="29.25" customHeight="1">
      <c r="A1" s="5" t="s">
        <v>1540</v>
      </c>
    </row>
    <row r="2" spans="1:3" ht="22.5">
      <c r="A2" s="60" t="s">
        <v>1539</v>
      </c>
      <c r="B2" s="60"/>
      <c r="C2" s="60"/>
    </row>
    <row r="3" spans="1:3">
      <c r="A3" s="29"/>
      <c r="B3" s="29"/>
      <c r="C3" s="30" t="s">
        <v>44</v>
      </c>
    </row>
    <row r="4" spans="1:3">
      <c r="A4" s="6" t="s">
        <v>45</v>
      </c>
      <c r="B4" s="6" t="s">
        <v>46</v>
      </c>
      <c r="C4" s="6" t="s">
        <v>47</v>
      </c>
    </row>
    <row r="5" spans="1:3">
      <c r="A5" s="9"/>
      <c r="B5" s="6" t="s">
        <v>1322</v>
      </c>
      <c r="C5" s="8">
        <f>SUM(C6,C14,C29,C41,C52,C98,C122,C174,C179,C183,C209,C228)</f>
        <v>21374</v>
      </c>
    </row>
    <row r="6" spans="1:3">
      <c r="A6" s="7">
        <v>206</v>
      </c>
      <c r="B6" s="10" t="s">
        <v>802</v>
      </c>
      <c r="C6" s="8">
        <f>SUM(C7)</f>
        <v>0</v>
      </c>
    </row>
    <row r="7" spans="1:3">
      <c r="A7" s="7">
        <v>20610</v>
      </c>
      <c r="B7" s="10" t="s">
        <v>1323</v>
      </c>
      <c r="C7" s="8">
        <f>SUM(C8:C13)</f>
        <v>0</v>
      </c>
    </row>
    <row r="8" spans="1:3">
      <c r="A8" s="7">
        <v>2061001</v>
      </c>
      <c r="B8" s="11" t="s">
        <v>1324</v>
      </c>
      <c r="C8" s="8">
        <v>0</v>
      </c>
    </row>
    <row r="9" spans="1:3">
      <c r="A9" s="7">
        <v>2061002</v>
      </c>
      <c r="B9" s="11" t="s">
        <v>1325</v>
      </c>
      <c r="C9" s="8">
        <v>0</v>
      </c>
    </row>
    <row r="10" spans="1:3">
      <c r="A10" s="7">
        <v>2061003</v>
      </c>
      <c r="B10" s="11" t="s">
        <v>1326</v>
      </c>
      <c r="C10" s="8">
        <v>0</v>
      </c>
    </row>
    <row r="11" spans="1:3">
      <c r="A11" s="7">
        <v>2061004</v>
      </c>
      <c r="B11" s="11" t="s">
        <v>1327</v>
      </c>
      <c r="C11" s="8">
        <v>0</v>
      </c>
    </row>
    <row r="12" spans="1:3">
      <c r="A12" s="7">
        <v>2061005</v>
      </c>
      <c r="B12" s="11" t="s">
        <v>1328</v>
      </c>
      <c r="C12" s="8">
        <v>0</v>
      </c>
    </row>
    <row r="13" spans="1:3">
      <c r="A13" s="7">
        <v>2061099</v>
      </c>
      <c r="B13" s="11" t="s">
        <v>1329</v>
      </c>
      <c r="C13" s="8">
        <v>0</v>
      </c>
    </row>
    <row r="14" spans="1:3">
      <c r="A14" s="7">
        <v>207</v>
      </c>
      <c r="B14" s="10" t="s">
        <v>813</v>
      </c>
      <c r="C14" s="8">
        <f>C15+C20+C26</f>
        <v>70</v>
      </c>
    </row>
    <row r="15" spans="1:3">
      <c r="A15" s="7">
        <v>20707</v>
      </c>
      <c r="B15" s="10" t="s">
        <v>1330</v>
      </c>
      <c r="C15" s="8">
        <f>SUM(C16:C19)</f>
        <v>0</v>
      </c>
    </row>
    <row r="16" spans="1:3">
      <c r="A16" s="7">
        <v>2070701</v>
      </c>
      <c r="B16" s="11" t="s">
        <v>1331</v>
      </c>
      <c r="C16" s="8">
        <v>0</v>
      </c>
    </row>
    <row r="17" spans="1:3">
      <c r="A17" s="7">
        <v>2070702</v>
      </c>
      <c r="B17" s="11" t="s">
        <v>1332</v>
      </c>
      <c r="C17" s="8">
        <v>0</v>
      </c>
    </row>
    <row r="18" spans="1:3">
      <c r="A18" s="7">
        <v>2070703</v>
      </c>
      <c r="B18" s="11" t="s">
        <v>1333</v>
      </c>
      <c r="C18" s="8">
        <v>0</v>
      </c>
    </row>
    <row r="19" spans="1:3">
      <c r="A19" s="7">
        <v>2070799</v>
      </c>
      <c r="B19" s="11" t="s">
        <v>1334</v>
      </c>
      <c r="C19" s="8">
        <v>0</v>
      </c>
    </row>
    <row r="20" spans="1:3">
      <c r="A20" s="7">
        <v>20709</v>
      </c>
      <c r="B20" s="10" t="s">
        <v>1335</v>
      </c>
      <c r="C20" s="8">
        <f>SUM(C21:C25)</f>
        <v>70</v>
      </c>
    </row>
    <row r="21" spans="1:3">
      <c r="A21" s="7">
        <v>2070901</v>
      </c>
      <c r="B21" s="11" t="s">
        <v>1336</v>
      </c>
      <c r="C21" s="8">
        <v>0</v>
      </c>
    </row>
    <row r="22" spans="1:3">
      <c r="A22" s="7">
        <v>2070902</v>
      </c>
      <c r="B22" s="11" t="s">
        <v>1337</v>
      </c>
      <c r="C22" s="8">
        <v>0</v>
      </c>
    </row>
    <row r="23" spans="1:3">
      <c r="A23" s="7">
        <v>2070903</v>
      </c>
      <c r="B23" s="11" t="s">
        <v>1338</v>
      </c>
      <c r="C23" s="8">
        <v>0</v>
      </c>
    </row>
    <row r="24" spans="1:3">
      <c r="A24" s="7">
        <v>2070904</v>
      </c>
      <c r="B24" s="11" t="s">
        <v>1339</v>
      </c>
      <c r="C24" s="8">
        <v>70</v>
      </c>
    </row>
    <row r="25" spans="1:3">
      <c r="A25" s="7">
        <v>2070999</v>
      </c>
      <c r="B25" s="11" t="s">
        <v>1340</v>
      </c>
      <c r="C25" s="8">
        <v>0</v>
      </c>
    </row>
    <row r="26" spans="1:3">
      <c r="A26" s="7">
        <v>20710</v>
      </c>
      <c r="B26" s="10" t="s">
        <v>1341</v>
      </c>
      <c r="C26" s="8">
        <f>SUM(C27:C28)</f>
        <v>0</v>
      </c>
    </row>
    <row r="27" spans="1:3">
      <c r="A27" s="7">
        <v>2071001</v>
      </c>
      <c r="B27" s="11" t="s">
        <v>1342</v>
      </c>
      <c r="C27" s="8">
        <v>0</v>
      </c>
    </row>
    <row r="28" spans="1:3">
      <c r="A28" s="7">
        <v>2071099</v>
      </c>
      <c r="B28" s="11" t="s">
        <v>1343</v>
      </c>
      <c r="C28" s="8">
        <v>0</v>
      </c>
    </row>
    <row r="29" spans="1:3">
      <c r="A29" s="7">
        <v>208</v>
      </c>
      <c r="B29" s="10" t="s">
        <v>825</v>
      </c>
      <c r="C29" s="8">
        <f>C30+C34+C38</f>
        <v>742</v>
      </c>
    </row>
    <row r="30" spans="1:3">
      <c r="A30" s="7">
        <v>20822</v>
      </c>
      <c r="B30" s="10" t="s">
        <v>1344</v>
      </c>
      <c r="C30" s="8">
        <f>SUM(C31:C33)</f>
        <v>742</v>
      </c>
    </row>
    <row r="31" spans="1:3">
      <c r="A31" s="7">
        <v>2082201</v>
      </c>
      <c r="B31" s="11" t="s">
        <v>1345</v>
      </c>
      <c r="C31" s="8">
        <v>366</v>
      </c>
    </row>
    <row r="32" spans="1:3">
      <c r="A32" s="7">
        <v>2082202</v>
      </c>
      <c r="B32" s="11" t="s">
        <v>1346</v>
      </c>
      <c r="C32" s="8">
        <v>376</v>
      </c>
    </row>
    <row r="33" spans="1:3">
      <c r="A33" s="7">
        <v>2082299</v>
      </c>
      <c r="B33" s="11" t="s">
        <v>1347</v>
      </c>
      <c r="C33" s="8">
        <v>0</v>
      </c>
    </row>
    <row r="34" spans="1:3">
      <c r="A34" s="7">
        <v>20823</v>
      </c>
      <c r="B34" s="10" t="s">
        <v>1348</v>
      </c>
      <c r="C34" s="8">
        <f>SUM(C35:C37)</f>
        <v>0</v>
      </c>
    </row>
    <row r="35" spans="1:3">
      <c r="A35" s="7">
        <v>2082301</v>
      </c>
      <c r="B35" s="11" t="s">
        <v>1345</v>
      </c>
      <c r="C35" s="8">
        <v>0</v>
      </c>
    </row>
    <row r="36" spans="1:3">
      <c r="A36" s="7">
        <v>2082302</v>
      </c>
      <c r="B36" s="11" t="s">
        <v>1346</v>
      </c>
      <c r="C36" s="8">
        <v>0</v>
      </c>
    </row>
    <row r="37" spans="1:3">
      <c r="A37" s="7">
        <v>2082399</v>
      </c>
      <c r="B37" s="11" t="s">
        <v>1349</v>
      </c>
      <c r="C37" s="8">
        <v>0</v>
      </c>
    </row>
    <row r="38" spans="1:3">
      <c r="A38" s="7">
        <v>20829</v>
      </c>
      <c r="B38" s="10" t="s">
        <v>1350</v>
      </c>
      <c r="C38" s="8">
        <f>SUM(C39:C40)</f>
        <v>0</v>
      </c>
    </row>
    <row r="39" spans="1:3">
      <c r="A39" s="7">
        <v>2082901</v>
      </c>
      <c r="B39" s="11" t="s">
        <v>1346</v>
      </c>
      <c r="C39" s="8">
        <v>0</v>
      </c>
    </row>
    <row r="40" spans="1:3">
      <c r="A40" s="7">
        <v>2082999</v>
      </c>
      <c r="B40" s="11" t="s">
        <v>1351</v>
      </c>
      <c r="C40" s="8">
        <v>0</v>
      </c>
    </row>
    <row r="41" spans="1:3">
      <c r="A41" s="7">
        <v>211</v>
      </c>
      <c r="B41" s="10" t="s">
        <v>897</v>
      </c>
      <c r="C41" s="8">
        <f>SUM(C42,C47)</f>
        <v>0</v>
      </c>
    </row>
    <row r="42" spans="1:3">
      <c r="A42" s="7">
        <v>21160</v>
      </c>
      <c r="B42" s="10" t="s">
        <v>1352</v>
      </c>
      <c r="C42" s="8">
        <f>SUM(C43:C46)</f>
        <v>0</v>
      </c>
    </row>
    <row r="43" spans="1:3">
      <c r="A43" s="7">
        <v>2116001</v>
      </c>
      <c r="B43" s="11" t="s">
        <v>1353</v>
      </c>
      <c r="C43" s="8">
        <v>0</v>
      </c>
    </row>
    <row r="44" spans="1:3">
      <c r="A44" s="7">
        <v>2116002</v>
      </c>
      <c r="B44" s="11" t="s">
        <v>1354</v>
      </c>
      <c r="C44" s="8">
        <v>0</v>
      </c>
    </row>
    <row r="45" spans="1:3">
      <c r="A45" s="7">
        <v>2116003</v>
      </c>
      <c r="B45" s="11" t="s">
        <v>1355</v>
      </c>
      <c r="C45" s="8">
        <v>0</v>
      </c>
    </row>
    <row r="46" spans="1:3">
      <c r="A46" s="7">
        <v>2116099</v>
      </c>
      <c r="B46" s="11" t="s">
        <v>1356</v>
      </c>
      <c r="C46" s="8">
        <v>0</v>
      </c>
    </row>
    <row r="47" spans="1:3">
      <c r="A47" s="7">
        <v>21161</v>
      </c>
      <c r="B47" s="10" t="s">
        <v>1357</v>
      </c>
      <c r="C47" s="8">
        <f>SUM(C48:C51)</f>
        <v>0</v>
      </c>
    </row>
    <row r="48" spans="1:3">
      <c r="A48" s="7">
        <v>2116101</v>
      </c>
      <c r="B48" s="11" t="s">
        <v>1358</v>
      </c>
      <c r="C48" s="8">
        <v>0</v>
      </c>
    </row>
    <row r="49" spans="1:3">
      <c r="A49" s="7">
        <v>2116102</v>
      </c>
      <c r="B49" s="11" t="s">
        <v>1359</v>
      </c>
      <c r="C49" s="8">
        <v>0</v>
      </c>
    </row>
    <row r="50" spans="1:3">
      <c r="A50" s="7">
        <v>2116103</v>
      </c>
      <c r="B50" s="11" t="s">
        <v>1360</v>
      </c>
      <c r="C50" s="8">
        <v>0</v>
      </c>
    </row>
    <row r="51" spans="1:3">
      <c r="A51" s="7">
        <v>2116104</v>
      </c>
      <c r="B51" s="11" t="s">
        <v>1361</v>
      </c>
      <c r="C51" s="8">
        <v>0</v>
      </c>
    </row>
    <row r="52" spans="1:3">
      <c r="A52" s="7">
        <v>212</v>
      </c>
      <c r="B52" s="10" t="s">
        <v>919</v>
      </c>
      <c r="C52" s="8">
        <f>SUM(C53,C66,C70:C71,C77,C81,C85,C89,C95)</f>
        <v>18738</v>
      </c>
    </row>
    <row r="53" spans="1:3">
      <c r="A53" s="7">
        <v>21208</v>
      </c>
      <c r="B53" s="10" t="s">
        <v>1362</v>
      </c>
      <c r="C53" s="8">
        <f>SUM(C54:C65)</f>
        <v>7998</v>
      </c>
    </row>
    <row r="54" spans="1:3">
      <c r="A54" s="7">
        <v>2120801</v>
      </c>
      <c r="B54" s="11" t="s">
        <v>1363</v>
      </c>
      <c r="C54" s="8">
        <v>4135</v>
      </c>
    </row>
    <row r="55" spans="1:3">
      <c r="A55" s="7">
        <v>2120802</v>
      </c>
      <c r="B55" s="11" t="s">
        <v>1364</v>
      </c>
      <c r="C55" s="8">
        <v>727</v>
      </c>
    </row>
    <row r="56" spans="1:3">
      <c r="A56" s="7">
        <v>2120803</v>
      </c>
      <c r="B56" s="11" t="s">
        <v>1365</v>
      </c>
      <c r="C56" s="8">
        <v>0</v>
      </c>
    </row>
    <row r="57" spans="1:3">
      <c r="A57" s="7">
        <v>2120804</v>
      </c>
      <c r="B57" s="11" t="s">
        <v>1366</v>
      </c>
      <c r="C57" s="8">
        <v>225</v>
      </c>
    </row>
    <row r="58" spans="1:3">
      <c r="A58" s="7">
        <v>2120805</v>
      </c>
      <c r="B58" s="11" t="s">
        <v>1367</v>
      </c>
      <c r="C58" s="8">
        <v>0</v>
      </c>
    </row>
    <row r="59" spans="1:3">
      <c r="A59" s="7">
        <v>2120806</v>
      </c>
      <c r="B59" s="11" t="s">
        <v>1368</v>
      </c>
      <c r="C59" s="8">
        <v>0</v>
      </c>
    </row>
    <row r="60" spans="1:3">
      <c r="A60" s="7">
        <v>2120807</v>
      </c>
      <c r="B60" s="11" t="s">
        <v>1369</v>
      </c>
      <c r="C60" s="8">
        <v>0</v>
      </c>
    </row>
    <row r="61" spans="1:3">
      <c r="A61" s="7">
        <v>2120809</v>
      </c>
      <c r="B61" s="11" t="s">
        <v>1370</v>
      </c>
      <c r="C61" s="8">
        <v>0</v>
      </c>
    </row>
    <row r="62" spans="1:3">
      <c r="A62" s="7">
        <v>2120810</v>
      </c>
      <c r="B62" s="11" t="s">
        <v>1371</v>
      </c>
      <c r="C62" s="8">
        <v>352</v>
      </c>
    </row>
    <row r="63" spans="1:3">
      <c r="A63" s="7">
        <v>2120811</v>
      </c>
      <c r="B63" s="11" t="s">
        <v>1372</v>
      </c>
      <c r="C63" s="8">
        <v>0</v>
      </c>
    </row>
    <row r="64" spans="1:3">
      <c r="A64" s="7">
        <v>2120813</v>
      </c>
      <c r="B64" s="11" t="s">
        <v>1005</v>
      </c>
      <c r="C64" s="8">
        <v>0</v>
      </c>
    </row>
    <row r="65" spans="1:3">
      <c r="A65" s="7">
        <v>2120899</v>
      </c>
      <c r="B65" s="11" t="s">
        <v>1373</v>
      </c>
      <c r="C65" s="8">
        <v>2559</v>
      </c>
    </row>
    <row r="66" spans="1:3">
      <c r="A66" s="7">
        <v>21210</v>
      </c>
      <c r="B66" s="10" t="s">
        <v>1374</v>
      </c>
      <c r="C66" s="8">
        <f>SUM(C67:C69)</f>
        <v>40</v>
      </c>
    </row>
    <row r="67" spans="1:3">
      <c r="A67" s="7">
        <v>2121001</v>
      </c>
      <c r="B67" s="11" t="s">
        <v>1363</v>
      </c>
      <c r="C67" s="8">
        <v>0</v>
      </c>
    </row>
    <row r="68" spans="1:3">
      <c r="A68" s="7">
        <v>2121002</v>
      </c>
      <c r="B68" s="11" t="s">
        <v>1364</v>
      </c>
      <c r="C68" s="8">
        <v>40</v>
      </c>
    </row>
    <row r="69" spans="1:3">
      <c r="A69" s="7">
        <v>2121099</v>
      </c>
      <c r="B69" s="11" t="s">
        <v>1375</v>
      </c>
      <c r="C69" s="8">
        <v>0</v>
      </c>
    </row>
    <row r="70" spans="1:3">
      <c r="A70" s="7">
        <v>21211</v>
      </c>
      <c r="B70" s="10" t="s">
        <v>1376</v>
      </c>
      <c r="C70" s="8">
        <v>0</v>
      </c>
    </row>
    <row r="71" spans="1:3">
      <c r="A71" s="7">
        <v>21213</v>
      </c>
      <c r="B71" s="10" t="s">
        <v>1377</v>
      </c>
      <c r="C71" s="8">
        <f>SUM(C72:C76)</f>
        <v>0</v>
      </c>
    </row>
    <row r="72" spans="1:3">
      <c r="A72" s="7">
        <v>2121301</v>
      </c>
      <c r="B72" s="11" t="s">
        <v>1378</v>
      </c>
      <c r="C72" s="8">
        <v>0</v>
      </c>
    </row>
    <row r="73" spans="1:3">
      <c r="A73" s="7">
        <v>2121302</v>
      </c>
      <c r="B73" s="11" t="s">
        <v>1379</v>
      </c>
      <c r="C73" s="8">
        <v>0</v>
      </c>
    </row>
    <row r="74" spans="1:3">
      <c r="A74" s="7">
        <v>2121303</v>
      </c>
      <c r="B74" s="11" t="s">
        <v>1380</v>
      </c>
      <c r="C74" s="8">
        <v>0</v>
      </c>
    </row>
    <row r="75" spans="1:3">
      <c r="A75" s="7">
        <v>2121304</v>
      </c>
      <c r="B75" s="11" t="s">
        <v>1381</v>
      </c>
      <c r="C75" s="8">
        <v>0</v>
      </c>
    </row>
    <row r="76" spans="1:3">
      <c r="A76" s="7">
        <v>2121399</v>
      </c>
      <c r="B76" s="11" t="s">
        <v>1382</v>
      </c>
      <c r="C76" s="8">
        <v>0</v>
      </c>
    </row>
    <row r="77" spans="1:3">
      <c r="A77" s="7">
        <v>21214</v>
      </c>
      <c r="B77" s="10" t="s">
        <v>1383</v>
      </c>
      <c r="C77" s="8">
        <f>SUM(C78:C80)</f>
        <v>0</v>
      </c>
    </row>
    <row r="78" spans="1:3">
      <c r="A78" s="7">
        <v>2121401</v>
      </c>
      <c r="B78" s="11" t="s">
        <v>1384</v>
      </c>
      <c r="C78" s="8">
        <v>0</v>
      </c>
    </row>
    <row r="79" spans="1:3">
      <c r="A79" s="7">
        <v>2121402</v>
      </c>
      <c r="B79" s="11" t="s">
        <v>1385</v>
      </c>
      <c r="C79" s="8">
        <v>0</v>
      </c>
    </row>
    <row r="80" spans="1:3">
      <c r="A80" s="7">
        <v>2121499</v>
      </c>
      <c r="B80" s="11" t="s">
        <v>1386</v>
      </c>
      <c r="C80" s="8">
        <v>0</v>
      </c>
    </row>
    <row r="81" spans="1:3">
      <c r="A81" s="7">
        <v>21215</v>
      </c>
      <c r="B81" s="10" t="s">
        <v>1387</v>
      </c>
      <c r="C81" s="8">
        <f>SUM(C82:C84)</f>
        <v>0</v>
      </c>
    </row>
    <row r="82" spans="1:3">
      <c r="A82" s="7">
        <v>2121501</v>
      </c>
      <c r="B82" s="11" t="s">
        <v>1388</v>
      </c>
      <c r="C82" s="8">
        <v>0</v>
      </c>
    </row>
    <row r="83" spans="1:3">
      <c r="A83" s="7">
        <v>2121502</v>
      </c>
      <c r="B83" s="11" t="s">
        <v>1389</v>
      </c>
      <c r="C83" s="8">
        <v>0</v>
      </c>
    </row>
    <row r="84" spans="1:3">
      <c r="A84" s="7">
        <v>2121599</v>
      </c>
      <c r="B84" s="11" t="s">
        <v>1390</v>
      </c>
      <c r="C84" s="8">
        <v>0</v>
      </c>
    </row>
    <row r="85" spans="1:3">
      <c r="A85" s="7">
        <v>21216</v>
      </c>
      <c r="B85" s="10" t="s">
        <v>1391</v>
      </c>
      <c r="C85" s="8">
        <f>SUM(C86:C88)</f>
        <v>10700</v>
      </c>
    </row>
    <row r="86" spans="1:3">
      <c r="A86" s="7">
        <v>2121601</v>
      </c>
      <c r="B86" s="11" t="s">
        <v>1388</v>
      </c>
      <c r="C86" s="8">
        <v>0</v>
      </c>
    </row>
    <row r="87" spans="1:3">
      <c r="A87" s="7">
        <v>2121602</v>
      </c>
      <c r="B87" s="11" t="s">
        <v>1389</v>
      </c>
      <c r="C87" s="8">
        <v>0</v>
      </c>
    </row>
    <row r="88" spans="1:3">
      <c r="A88" s="7">
        <v>2121699</v>
      </c>
      <c r="B88" s="11" t="s">
        <v>1392</v>
      </c>
      <c r="C88" s="8">
        <v>10700</v>
      </c>
    </row>
    <row r="89" spans="1:3">
      <c r="A89" s="7">
        <v>21217</v>
      </c>
      <c r="B89" s="10" t="s">
        <v>1393</v>
      </c>
      <c r="C89" s="8">
        <f>SUM(C90:C94)</f>
        <v>0</v>
      </c>
    </row>
    <row r="90" spans="1:3">
      <c r="A90" s="7">
        <v>2121701</v>
      </c>
      <c r="B90" s="11" t="s">
        <v>1394</v>
      </c>
      <c r="C90" s="8">
        <v>0</v>
      </c>
    </row>
    <row r="91" spans="1:3">
      <c r="A91" s="7">
        <v>2121702</v>
      </c>
      <c r="B91" s="11" t="s">
        <v>1395</v>
      </c>
      <c r="C91" s="8">
        <v>0</v>
      </c>
    </row>
    <row r="92" spans="1:3">
      <c r="A92" s="7">
        <v>2121703</v>
      </c>
      <c r="B92" s="11" t="s">
        <v>1396</v>
      </c>
      <c r="C92" s="8">
        <v>0</v>
      </c>
    </row>
    <row r="93" spans="1:3">
      <c r="A93" s="7">
        <v>2121704</v>
      </c>
      <c r="B93" s="11" t="s">
        <v>1397</v>
      </c>
      <c r="C93" s="8">
        <v>0</v>
      </c>
    </row>
    <row r="94" spans="1:3">
      <c r="A94" s="7">
        <v>2121799</v>
      </c>
      <c r="B94" s="11" t="s">
        <v>1398</v>
      </c>
      <c r="C94" s="8">
        <v>0</v>
      </c>
    </row>
    <row r="95" spans="1:3">
      <c r="A95" s="7">
        <v>21218</v>
      </c>
      <c r="B95" s="10" t="s">
        <v>1399</v>
      </c>
      <c r="C95" s="8">
        <f>SUM(C96:C97)</f>
        <v>0</v>
      </c>
    </row>
    <row r="96" spans="1:3">
      <c r="A96" s="7">
        <v>2121801</v>
      </c>
      <c r="B96" s="11" t="s">
        <v>1400</v>
      </c>
      <c r="C96" s="8">
        <v>0</v>
      </c>
    </row>
    <row r="97" spans="1:3">
      <c r="A97" s="7">
        <v>2121899</v>
      </c>
      <c r="B97" s="11" t="s">
        <v>1401</v>
      </c>
      <c r="C97" s="8">
        <v>0</v>
      </c>
    </row>
    <row r="98" spans="1:3">
      <c r="A98" s="7">
        <v>213</v>
      </c>
      <c r="B98" s="10" t="s">
        <v>929</v>
      </c>
      <c r="C98" s="8">
        <f>SUM(C99,C104,C109,C114,C117)</f>
        <v>106</v>
      </c>
    </row>
    <row r="99" spans="1:3">
      <c r="A99" s="7">
        <v>21366</v>
      </c>
      <c r="B99" s="10" t="s">
        <v>1402</v>
      </c>
      <c r="C99" s="8">
        <f>SUM(C100:C103)</f>
        <v>106</v>
      </c>
    </row>
    <row r="100" spans="1:3">
      <c r="A100" s="7">
        <v>2136601</v>
      </c>
      <c r="B100" s="11" t="s">
        <v>1346</v>
      </c>
      <c r="C100" s="8">
        <v>106</v>
      </c>
    </row>
    <row r="101" spans="1:3">
      <c r="A101" s="7">
        <v>2136602</v>
      </c>
      <c r="B101" s="11" t="s">
        <v>1403</v>
      </c>
      <c r="C101" s="8">
        <v>0</v>
      </c>
    </row>
    <row r="102" spans="1:3">
      <c r="A102" s="7">
        <v>2136603</v>
      </c>
      <c r="B102" s="11" t="s">
        <v>1404</v>
      </c>
      <c r="C102" s="8">
        <v>0</v>
      </c>
    </row>
    <row r="103" spans="1:3">
      <c r="A103" s="7">
        <v>2136699</v>
      </c>
      <c r="B103" s="11" t="s">
        <v>1405</v>
      </c>
      <c r="C103" s="8">
        <v>0</v>
      </c>
    </row>
    <row r="104" spans="1:3">
      <c r="A104" s="7">
        <v>21367</v>
      </c>
      <c r="B104" s="10" t="s">
        <v>1406</v>
      </c>
      <c r="C104" s="8">
        <f>SUM(C105:C108)</f>
        <v>0</v>
      </c>
    </row>
    <row r="105" spans="1:3">
      <c r="A105" s="7">
        <v>2136701</v>
      </c>
      <c r="B105" s="11" t="s">
        <v>1346</v>
      </c>
      <c r="C105" s="8">
        <v>0</v>
      </c>
    </row>
    <row r="106" spans="1:3">
      <c r="A106" s="7">
        <v>2136702</v>
      </c>
      <c r="B106" s="11" t="s">
        <v>1403</v>
      </c>
      <c r="C106" s="8">
        <v>0</v>
      </c>
    </row>
    <row r="107" spans="1:3">
      <c r="A107" s="7">
        <v>2136703</v>
      </c>
      <c r="B107" s="11" t="s">
        <v>1407</v>
      </c>
      <c r="C107" s="8">
        <v>0</v>
      </c>
    </row>
    <row r="108" spans="1:3">
      <c r="A108" s="7">
        <v>2136799</v>
      </c>
      <c r="B108" s="11" t="s">
        <v>1408</v>
      </c>
      <c r="C108" s="8">
        <v>0</v>
      </c>
    </row>
    <row r="109" spans="1:3">
      <c r="A109" s="7">
        <v>21369</v>
      </c>
      <c r="B109" s="10" t="s">
        <v>1409</v>
      </c>
      <c r="C109" s="8">
        <f>SUM(C110:C113)</f>
        <v>0</v>
      </c>
    </row>
    <row r="110" spans="1:3">
      <c r="A110" s="7">
        <v>2136901</v>
      </c>
      <c r="B110" s="11" t="s">
        <v>954</v>
      </c>
      <c r="C110" s="8">
        <v>0</v>
      </c>
    </row>
    <row r="111" spans="1:3">
      <c r="A111" s="7">
        <v>2136902</v>
      </c>
      <c r="B111" s="11" t="s">
        <v>1410</v>
      </c>
      <c r="C111" s="8">
        <v>0</v>
      </c>
    </row>
    <row r="112" spans="1:3">
      <c r="A112" s="7">
        <v>2136903</v>
      </c>
      <c r="B112" s="11" t="s">
        <v>1411</v>
      </c>
      <c r="C112" s="8">
        <v>0</v>
      </c>
    </row>
    <row r="113" spans="1:3">
      <c r="A113" s="7">
        <v>2136999</v>
      </c>
      <c r="B113" s="11" t="s">
        <v>1412</v>
      </c>
      <c r="C113" s="8">
        <v>0</v>
      </c>
    </row>
    <row r="114" spans="1:3">
      <c r="A114" s="7">
        <v>21370</v>
      </c>
      <c r="B114" s="10" t="s">
        <v>1413</v>
      </c>
      <c r="C114" s="8">
        <f>SUM(C115:C116)</f>
        <v>0</v>
      </c>
    </row>
    <row r="115" spans="1:3">
      <c r="A115" s="7">
        <v>2137001</v>
      </c>
      <c r="B115" s="11" t="s">
        <v>1414</v>
      </c>
      <c r="C115" s="8">
        <v>0</v>
      </c>
    </row>
    <row r="116" spans="1:3">
      <c r="A116" s="7">
        <v>2137099</v>
      </c>
      <c r="B116" s="11" t="s">
        <v>1415</v>
      </c>
      <c r="C116" s="8">
        <v>0</v>
      </c>
    </row>
    <row r="117" spans="1:3">
      <c r="A117" s="7">
        <v>21371</v>
      </c>
      <c r="B117" s="10" t="s">
        <v>1416</v>
      </c>
      <c r="C117" s="8">
        <f>SUM(C118:C121)</f>
        <v>0</v>
      </c>
    </row>
    <row r="118" spans="1:3">
      <c r="A118" s="7">
        <v>2137101</v>
      </c>
      <c r="B118" s="11" t="s">
        <v>1417</v>
      </c>
      <c r="C118" s="8">
        <v>0</v>
      </c>
    </row>
    <row r="119" spans="1:3">
      <c r="A119" s="7">
        <v>2137102</v>
      </c>
      <c r="B119" s="11" t="s">
        <v>1418</v>
      </c>
      <c r="C119" s="8">
        <v>0</v>
      </c>
    </row>
    <row r="120" spans="1:3">
      <c r="A120" s="7">
        <v>2137103</v>
      </c>
      <c r="B120" s="11" t="s">
        <v>1419</v>
      </c>
      <c r="C120" s="8">
        <v>0</v>
      </c>
    </row>
    <row r="121" spans="1:3">
      <c r="A121" s="7">
        <v>2137199</v>
      </c>
      <c r="B121" s="11" t="s">
        <v>1420</v>
      </c>
      <c r="C121" s="8">
        <v>0</v>
      </c>
    </row>
    <row r="122" spans="1:3">
      <c r="A122" s="7">
        <v>214</v>
      </c>
      <c r="B122" s="10" t="s">
        <v>970</v>
      </c>
      <c r="C122" s="8">
        <f>SUM(C123,C128,C133,C138,C147,C154,C163,C166,C169,C170)</f>
        <v>613</v>
      </c>
    </row>
    <row r="123" spans="1:3">
      <c r="A123" s="7">
        <v>21460</v>
      </c>
      <c r="B123" s="10" t="s">
        <v>1421</v>
      </c>
      <c r="C123" s="8">
        <f>SUM(C124:C127)</f>
        <v>0</v>
      </c>
    </row>
    <row r="124" spans="1:3">
      <c r="A124" s="7">
        <v>2146001</v>
      </c>
      <c r="B124" s="11" t="s">
        <v>972</v>
      </c>
      <c r="C124" s="8">
        <v>0</v>
      </c>
    </row>
    <row r="125" spans="1:3">
      <c r="A125" s="7">
        <v>2146002</v>
      </c>
      <c r="B125" s="11" t="s">
        <v>973</v>
      </c>
      <c r="C125" s="8">
        <v>0</v>
      </c>
    </row>
    <row r="126" spans="1:3">
      <c r="A126" s="7">
        <v>2146003</v>
      </c>
      <c r="B126" s="11" t="s">
        <v>1422</v>
      </c>
      <c r="C126" s="8">
        <v>0</v>
      </c>
    </row>
    <row r="127" spans="1:3">
      <c r="A127" s="7">
        <v>2146099</v>
      </c>
      <c r="B127" s="11" t="s">
        <v>1423</v>
      </c>
      <c r="C127" s="8">
        <v>0</v>
      </c>
    </row>
    <row r="128" spans="1:3">
      <c r="A128" s="7">
        <v>21462</v>
      </c>
      <c r="B128" s="10" t="s">
        <v>1424</v>
      </c>
      <c r="C128" s="8">
        <f>SUM(C129:C132)</f>
        <v>613</v>
      </c>
    </row>
    <row r="129" spans="1:3">
      <c r="A129" s="7">
        <v>2146201</v>
      </c>
      <c r="B129" s="11" t="s">
        <v>1422</v>
      </c>
      <c r="C129" s="8">
        <v>0</v>
      </c>
    </row>
    <row r="130" spans="1:3">
      <c r="A130" s="7">
        <v>2146202</v>
      </c>
      <c r="B130" s="11" t="s">
        <v>1425</v>
      </c>
      <c r="C130" s="8">
        <v>0</v>
      </c>
    </row>
    <row r="131" spans="1:3">
      <c r="A131" s="7">
        <v>2146203</v>
      </c>
      <c r="B131" s="11" t="s">
        <v>1426</v>
      </c>
      <c r="C131" s="8">
        <v>0</v>
      </c>
    </row>
    <row r="132" spans="1:3">
      <c r="A132" s="7">
        <v>2146299</v>
      </c>
      <c r="B132" s="11" t="s">
        <v>1427</v>
      </c>
      <c r="C132" s="8">
        <v>613</v>
      </c>
    </row>
    <row r="133" spans="1:3">
      <c r="A133" s="7">
        <v>21463</v>
      </c>
      <c r="B133" s="10" t="s">
        <v>1428</v>
      </c>
      <c r="C133" s="8">
        <f>SUM(C134:C137)</f>
        <v>0</v>
      </c>
    </row>
    <row r="134" spans="1:3">
      <c r="A134" s="7">
        <v>2146301</v>
      </c>
      <c r="B134" s="11" t="s">
        <v>1429</v>
      </c>
      <c r="C134" s="8">
        <v>0</v>
      </c>
    </row>
    <row r="135" spans="1:3">
      <c r="A135" s="7">
        <v>2146302</v>
      </c>
      <c r="B135" s="11" t="s">
        <v>1430</v>
      </c>
      <c r="C135" s="8">
        <v>0</v>
      </c>
    </row>
    <row r="136" spans="1:3">
      <c r="A136" s="7">
        <v>2146303</v>
      </c>
      <c r="B136" s="11" t="s">
        <v>1431</v>
      </c>
      <c r="C136" s="8">
        <v>0</v>
      </c>
    </row>
    <row r="137" spans="1:3">
      <c r="A137" s="7">
        <v>2146399</v>
      </c>
      <c r="B137" s="11" t="s">
        <v>1432</v>
      </c>
      <c r="C137" s="8">
        <v>0</v>
      </c>
    </row>
    <row r="138" spans="1:3">
      <c r="A138" s="7">
        <v>21464</v>
      </c>
      <c r="B138" s="10" t="s">
        <v>1433</v>
      </c>
      <c r="C138" s="8">
        <f>SUM(C139:C146)</f>
        <v>0</v>
      </c>
    </row>
    <row r="139" spans="1:3">
      <c r="A139" s="7">
        <v>2146401</v>
      </c>
      <c r="B139" s="11" t="s">
        <v>1434</v>
      </c>
      <c r="C139" s="8">
        <v>0</v>
      </c>
    </row>
    <row r="140" spans="1:3">
      <c r="A140" s="7">
        <v>2146402</v>
      </c>
      <c r="B140" s="11" t="s">
        <v>1435</v>
      </c>
      <c r="C140" s="8">
        <v>0</v>
      </c>
    </row>
    <row r="141" spans="1:3">
      <c r="A141" s="7">
        <v>2146403</v>
      </c>
      <c r="B141" s="11" t="s">
        <v>1436</v>
      </c>
      <c r="C141" s="8">
        <v>0</v>
      </c>
    </row>
    <row r="142" spans="1:3">
      <c r="A142" s="7">
        <v>2146404</v>
      </c>
      <c r="B142" s="11" t="s">
        <v>1437</v>
      </c>
      <c r="C142" s="8">
        <v>0</v>
      </c>
    </row>
    <row r="143" spans="1:3">
      <c r="A143" s="7">
        <v>2146405</v>
      </c>
      <c r="B143" s="11" t="s">
        <v>1438</v>
      </c>
      <c r="C143" s="8">
        <v>0</v>
      </c>
    </row>
    <row r="144" spans="1:3">
      <c r="A144" s="7">
        <v>2146406</v>
      </c>
      <c r="B144" s="11" t="s">
        <v>1439</v>
      </c>
      <c r="C144" s="8">
        <v>0</v>
      </c>
    </row>
    <row r="145" spans="1:3">
      <c r="A145" s="7">
        <v>2146407</v>
      </c>
      <c r="B145" s="11" t="s">
        <v>1440</v>
      </c>
      <c r="C145" s="8">
        <v>0</v>
      </c>
    </row>
    <row r="146" spans="1:3">
      <c r="A146" s="7">
        <v>2146499</v>
      </c>
      <c r="B146" s="11" t="s">
        <v>1441</v>
      </c>
      <c r="C146" s="8">
        <v>0</v>
      </c>
    </row>
    <row r="147" spans="1:3">
      <c r="A147" s="7">
        <v>21468</v>
      </c>
      <c r="B147" s="10" t="s">
        <v>1442</v>
      </c>
      <c r="C147" s="8">
        <f>SUM(C148:C153)</f>
        <v>0</v>
      </c>
    </row>
    <row r="148" spans="1:3">
      <c r="A148" s="7">
        <v>2146801</v>
      </c>
      <c r="B148" s="11" t="s">
        <v>1443</v>
      </c>
      <c r="C148" s="8">
        <v>0</v>
      </c>
    </row>
    <row r="149" spans="1:3">
      <c r="A149" s="7">
        <v>2146802</v>
      </c>
      <c r="B149" s="11" t="s">
        <v>1444</v>
      </c>
      <c r="C149" s="8">
        <v>0</v>
      </c>
    </row>
    <row r="150" spans="1:3">
      <c r="A150" s="7">
        <v>2146803</v>
      </c>
      <c r="B150" s="11" t="s">
        <v>1445</v>
      </c>
      <c r="C150" s="8">
        <v>0</v>
      </c>
    </row>
    <row r="151" spans="1:3">
      <c r="A151" s="7">
        <v>2146804</v>
      </c>
      <c r="B151" s="11" t="s">
        <v>1446</v>
      </c>
      <c r="C151" s="8">
        <v>0</v>
      </c>
    </row>
    <row r="152" spans="1:3">
      <c r="A152" s="7">
        <v>2146805</v>
      </c>
      <c r="B152" s="11" t="s">
        <v>1447</v>
      </c>
      <c r="C152" s="8">
        <v>0</v>
      </c>
    </row>
    <row r="153" spans="1:3">
      <c r="A153" s="7">
        <v>2146899</v>
      </c>
      <c r="B153" s="11" t="s">
        <v>1448</v>
      </c>
      <c r="C153" s="8">
        <v>0</v>
      </c>
    </row>
    <row r="154" spans="1:3">
      <c r="A154" s="7">
        <v>21469</v>
      </c>
      <c r="B154" s="10" t="s">
        <v>1449</v>
      </c>
      <c r="C154" s="8">
        <f>SUM(C155:C162)</f>
        <v>0</v>
      </c>
    </row>
    <row r="155" spans="1:3">
      <c r="A155" s="7">
        <v>2146901</v>
      </c>
      <c r="B155" s="11" t="s">
        <v>1450</v>
      </c>
      <c r="C155" s="8">
        <v>0</v>
      </c>
    </row>
    <row r="156" spans="1:3">
      <c r="A156" s="7">
        <v>2146902</v>
      </c>
      <c r="B156" s="11" t="s">
        <v>1451</v>
      </c>
      <c r="C156" s="8">
        <v>0</v>
      </c>
    </row>
    <row r="157" spans="1:3">
      <c r="A157" s="7">
        <v>2146903</v>
      </c>
      <c r="B157" s="11" t="s">
        <v>1452</v>
      </c>
      <c r="C157" s="8">
        <v>0</v>
      </c>
    </row>
    <row r="158" spans="1:3">
      <c r="A158" s="7">
        <v>2146904</v>
      </c>
      <c r="B158" s="11" t="s">
        <v>1453</v>
      </c>
      <c r="C158" s="8">
        <v>0</v>
      </c>
    </row>
    <row r="159" spans="1:3">
      <c r="A159" s="7">
        <v>2146906</v>
      </c>
      <c r="B159" s="11" t="s">
        <v>1454</v>
      </c>
      <c r="C159" s="8">
        <v>0</v>
      </c>
    </row>
    <row r="160" spans="1:3">
      <c r="A160" s="7">
        <v>2146907</v>
      </c>
      <c r="B160" s="11" t="s">
        <v>1455</v>
      </c>
      <c r="C160" s="8">
        <v>0</v>
      </c>
    </row>
    <row r="161" spans="1:3">
      <c r="A161" s="7">
        <v>2146908</v>
      </c>
      <c r="B161" s="11" t="s">
        <v>1456</v>
      </c>
      <c r="C161" s="8">
        <v>0</v>
      </c>
    </row>
    <row r="162" spans="1:3">
      <c r="A162" s="7">
        <v>2146999</v>
      </c>
      <c r="B162" s="11" t="s">
        <v>1457</v>
      </c>
      <c r="C162" s="8">
        <v>0</v>
      </c>
    </row>
    <row r="163" spans="1:3">
      <c r="A163" s="7">
        <v>21470</v>
      </c>
      <c r="B163" s="10" t="s">
        <v>1458</v>
      </c>
      <c r="C163" s="8">
        <f>SUM(C164:C165)</f>
        <v>0</v>
      </c>
    </row>
    <row r="164" spans="1:3">
      <c r="A164" s="7">
        <v>2147001</v>
      </c>
      <c r="B164" s="11" t="s">
        <v>1459</v>
      </c>
      <c r="C164" s="8">
        <v>0</v>
      </c>
    </row>
    <row r="165" spans="1:3">
      <c r="A165" s="7">
        <v>2147099</v>
      </c>
      <c r="B165" s="11" t="s">
        <v>1460</v>
      </c>
      <c r="C165" s="8">
        <v>0</v>
      </c>
    </row>
    <row r="166" spans="1:3">
      <c r="A166" s="7">
        <v>21471</v>
      </c>
      <c r="B166" s="10" t="s">
        <v>1461</v>
      </c>
      <c r="C166" s="8">
        <f>SUM(C167:C168)</f>
        <v>0</v>
      </c>
    </row>
    <row r="167" spans="1:3">
      <c r="A167" s="7">
        <v>2147101</v>
      </c>
      <c r="B167" s="11" t="s">
        <v>1459</v>
      </c>
      <c r="C167" s="8">
        <v>0</v>
      </c>
    </row>
    <row r="168" spans="1:3">
      <c r="A168" s="7">
        <v>2147199</v>
      </c>
      <c r="B168" s="11" t="s">
        <v>1462</v>
      </c>
      <c r="C168" s="8">
        <v>0</v>
      </c>
    </row>
    <row r="169" spans="1:3">
      <c r="A169" s="7">
        <v>21472</v>
      </c>
      <c r="B169" s="10" t="s">
        <v>1463</v>
      </c>
      <c r="C169" s="8">
        <v>0</v>
      </c>
    </row>
    <row r="170" spans="1:3">
      <c r="A170" s="7">
        <v>21473</v>
      </c>
      <c r="B170" s="10" t="s">
        <v>1464</v>
      </c>
      <c r="C170" s="8">
        <f>SUM(C171:C173)</f>
        <v>0</v>
      </c>
    </row>
    <row r="171" spans="1:3">
      <c r="A171" s="7">
        <v>2147301</v>
      </c>
      <c r="B171" s="11" t="s">
        <v>1465</v>
      </c>
      <c r="C171" s="8">
        <v>0</v>
      </c>
    </row>
    <row r="172" spans="1:3">
      <c r="A172" s="7">
        <v>2147303</v>
      </c>
      <c r="B172" s="11" t="s">
        <v>1466</v>
      </c>
      <c r="C172" s="8">
        <v>0</v>
      </c>
    </row>
    <row r="173" spans="1:3">
      <c r="A173" s="7">
        <v>2147399</v>
      </c>
      <c r="B173" s="11" t="s">
        <v>1467</v>
      </c>
      <c r="C173" s="8">
        <v>0</v>
      </c>
    </row>
    <row r="174" spans="1:3">
      <c r="A174" s="7">
        <v>215</v>
      </c>
      <c r="B174" s="10" t="s">
        <v>980</v>
      </c>
      <c r="C174" s="8">
        <f>C175</f>
        <v>0</v>
      </c>
    </row>
    <row r="175" spans="1:3">
      <c r="A175" s="7">
        <v>21562</v>
      </c>
      <c r="B175" s="10" t="s">
        <v>1468</v>
      </c>
      <c r="C175" s="8">
        <f>SUM(C176:C178)</f>
        <v>0</v>
      </c>
    </row>
    <row r="176" spans="1:3">
      <c r="A176" s="7">
        <v>2156201</v>
      </c>
      <c r="B176" s="11" t="s">
        <v>1469</v>
      </c>
      <c r="C176" s="8">
        <v>0</v>
      </c>
    </row>
    <row r="177" spans="1:3">
      <c r="A177" s="7">
        <v>2156202</v>
      </c>
      <c r="B177" s="11" t="s">
        <v>1470</v>
      </c>
      <c r="C177" s="8">
        <v>0</v>
      </c>
    </row>
    <row r="178" spans="1:3">
      <c r="A178" s="7">
        <v>2156299</v>
      </c>
      <c r="B178" s="11" t="s">
        <v>1471</v>
      </c>
      <c r="C178" s="8">
        <v>0</v>
      </c>
    </row>
    <row r="179" spans="1:3">
      <c r="A179" s="7">
        <v>217</v>
      </c>
      <c r="B179" s="10" t="s">
        <v>1472</v>
      </c>
      <c r="C179" s="8">
        <f>C180</f>
        <v>0</v>
      </c>
    </row>
    <row r="180" spans="1:3">
      <c r="A180" s="7">
        <v>21704</v>
      </c>
      <c r="B180" s="10" t="s">
        <v>1473</v>
      </c>
      <c r="C180" s="8">
        <f>SUM(C181:C182)</f>
        <v>0</v>
      </c>
    </row>
    <row r="181" spans="1:3">
      <c r="A181" s="7">
        <v>2170402</v>
      </c>
      <c r="B181" s="11" t="s">
        <v>1474</v>
      </c>
      <c r="C181" s="8">
        <v>0</v>
      </c>
    </row>
    <row r="182" spans="1:3">
      <c r="A182" s="7">
        <v>2170403</v>
      </c>
      <c r="B182" s="11" t="s">
        <v>1475</v>
      </c>
      <c r="C182" s="8">
        <v>0</v>
      </c>
    </row>
    <row r="183" spans="1:3">
      <c r="A183" s="7">
        <v>229</v>
      </c>
      <c r="B183" s="10" t="s">
        <v>1476</v>
      </c>
      <c r="C183" s="8">
        <f>C184+C188+C197</f>
        <v>421</v>
      </c>
    </row>
    <row r="184" spans="1:3">
      <c r="A184" s="7">
        <v>22904</v>
      </c>
      <c r="B184" s="10" t="s">
        <v>1477</v>
      </c>
      <c r="C184" s="8">
        <f>SUM(C185:C187)</f>
        <v>0</v>
      </c>
    </row>
    <row r="185" spans="1:3">
      <c r="A185" s="7">
        <v>2290401</v>
      </c>
      <c r="B185" s="11" t="s">
        <v>1478</v>
      </c>
      <c r="C185" s="8">
        <v>0</v>
      </c>
    </row>
    <row r="186" spans="1:3">
      <c r="A186" s="7">
        <v>2290402</v>
      </c>
      <c r="B186" s="11" t="s">
        <v>1479</v>
      </c>
      <c r="C186" s="8">
        <v>0</v>
      </c>
    </row>
    <row r="187" spans="1:3">
      <c r="A187" s="7">
        <v>2290403</v>
      </c>
      <c r="B187" s="11" t="s">
        <v>1480</v>
      </c>
      <c r="C187" s="8">
        <v>0</v>
      </c>
    </row>
    <row r="188" spans="1:3">
      <c r="A188" s="7">
        <v>22908</v>
      </c>
      <c r="B188" s="10" t="s">
        <v>1481</v>
      </c>
      <c r="C188" s="8">
        <f>SUM(C189:C196)</f>
        <v>0</v>
      </c>
    </row>
    <row r="189" spans="1:3">
      <c r="A189" s="7">
        <v>2290802</v>
      </c>
      <c r="B189" s="11" t="s">
        <v>1482</v>
      </c>
      <c r="C189" s="8">
        <v>0</v>
      </c>
    </row>
    <row r="190" spans="1:3">
      <c r="A190" s="7">
        <v>2290803</v>
      </c>
      <c r="B190" s="11" t="s">
        <v>1483</v>
      </c>
      <c r="C190" s="8">
        <v>0</v>
      </c>
    </row>
    <row r="191" spans="1:3">
      <c r="A191" s="7">
        <v>2290804</v>
      </c>
      <c r="B191" s="11" t="s">
        <v>1484</v>
      </c>
      <c r="C191" s="8">
        <v>0</v>
      </c>
    </row>
    <row r="192" spans="1:3">
      <c r="A192" s="7">
        <v>2290805</v>
      </c>
      <c r="B192" s="11" t="s">
        <v>1485</v>
      </c>
      <c r="C192" s="8">
        <v>0</v>
      </c>
    </row>
    <row r="193" spans="1:3">
      <c r="A193" s="7">
        <v>2290806</v>
      </c>
      <c r="B193" s="11" t="s">
        <v>1486</v>
      </c>
      <c r="C193" s="8">
        <v>0</v>
      </c>
    </row>
    <row r="194" spans="1:3">
      <c r="A194" s="7">
        <v>2290807</v>
      </c>
      <c r="B194" s="11" t="s">
        <v>1487</v>
      </c>
      <c r="C194" s="8">
        <v>0</v>
      </c>
    </row>
    <row r="195" spans="1:3">
      <c r="A195" s="7">
        <v>2290808</v>
      </c>
      <c r="B195" s="11" t="s">
        <v>1488</v>
      </c>
      <c r="C195" s="8">
        <v>0</v>
      </c>
    </row>
    <row r="196" spans="1:3">
      <c r="A196" s="7">
        <v>2290899</v>
      </c>
      <c r="B196" s="11" t="s">
        <v>1489</v>
      </c>
      <c r="C196" s="8">
        <v>0</v>
      </c>
    </row>
    <row r="197" spans="1:3">
      <c r="A197" s="7">
        <v>22960</v>
      </c>
      <c r="B197" s="10" t="s">
        <v>1490</v>
      </c>
      <c r="C197" s="8">
        <f>SUM(C198:C208)</f>
        <v>421</v>
      </c>
    </row>
    <row r="198" spans="1:3">
      <c r="A198" s="7">
        <v>2296001</v>
      </c>
      <c r="B198" s="11" t="s">
        <v>1491</v>
      </c>
      <c r="C198" s="8">
        <v>0</v>
      </c>
    </row>
    <row r="199" spans="1:3">
      <c r="A199" s="7">
        <v>2296002</v>
      </c>
      <c r="B199" s="11" t="s">
        <v>1492</v>
      </c>
      <c r="C199" s="8">
        <v>220</v>
      </c>
    </row>
    <row r="200" spans="1:3">
      <c r="A200" s="7">
        <v>2296003</v>
      </c>
      <c r="B200" s="11" t="s">
        <v>1493</v>
      </c>
      <c r="C200" s="8">
        <v>12</v>
      </c>
    </row>
    <row r="201" spans="1:3">
      <c r="A201" s="7">
        <v>2296004</v>
      </c>
      <c r="B201" s="11" t="s">
        <v>1494</v>
      </c>
      <c r="C201" s="8">
        <v>46</v>
      </c>
    </row>
    <row r="202" spans="1:3">
      <c r="A202" s="7">
        <v>2296005</v>
      </c>
      <c r="B202" s="11" t="s">
        <v>1495</v>
      </c>
      <c r="C202" s="8">
        <v>0</v>
      </c>
    </row>
    <row r="203" spans="1:3">
      <c r="A203" s="7">
        <v>2296006</v>
      </c>
      <c r="B203" s="11" t="s">
        <v>1496</v>
      </c>
      <c r="C203" s="8">
        <v>34</v>
      </c>
    </row>
    <row r="204" spans="1:3">
      <c r="A204" s="7">
        <v>2296010</v>
      </c>
      <c r="B204" s="11" t="s">
        <v>1497</v>
      </c>
      <c r="C204" s="8">
        <v>0</v>
      </c>
    </row>
    <row r="205" spans="1:3">
      <c r="A205" s="7">
        <v>2296011</v>
      </c>
      <c r="B205" s="11" t="s">
        <v>1498</v>
      </c>
      <c r="C205" s="8">
        <v>0</v>
      </c>
    </row>
    <row r="206" spans="1:3">
      <c r="A206" s="7">
        <v>2296012</v>
      </c>
      <c r="B206" s="11" t="s">
        <v>1499</v>
      </c>
      <c r="C206" s="8">
        <v>0</v>
      </c>
    </row>
    <row r="207" spans="1:3">
      <c r="A207" s="7">
        <v>2296013</v>
      </c>
      <c r="B207" s="11" t="s">
        <v>1500</v>
      </c>
      <c r="C207" s="8">
        <v>11</v>
      </c>
    </row>
    <row r="208" spans="1:3">
      <c r="A208" s="7">
        <v>2296099</v>
      </c>
      <c r="B208" s="11" t="s">
        <v>1501</v>
      </c>
      <c r="C208" s="8">
        <v>98</v>
      </c>
    </row>
    <row r="209" spans="1:3">
      <c r="A209" s="7">
        <v>232</v>
      </c>
      <c r="B209" s="10" t="s">
        <v>1019</v>
      </c>
      <c r="C209" s="8">
        <f>C210</f>
        <v>684</v>
      </c>
    </row>
    <row r="210" spans="1:3">
      <c r="A210" s="7">
        <v>23204</v>
      </c>
      <c r="B210" s="10" t="s">
        <v>1502</v>
      </c>
      <c r="C210" s="8">
        <f>SUM(C211:C227)</f>
        <v>684</v>
      </c>
    </row>
    <row r="211" spans="1:3">
      <c r="A211" s="7">
        <v>2320401</v>
      </c>
      <c r="B211" s="11" t="s">
        <v>1503</v>
      </c>
      <c r="C211" s="8">
        <v>0</v>
      </c>
    </row>
    <row r="212" spans="1:3">
      <c r="A212" s="7">
        <v>2320402</v>
      </c>
      <c r="B212" s="11" t="s">
        <v>1504</v>
      </c>
      <c r="C212" s="8">
        <v>0</v>
      </c>
    </row>
    <row r="213" spans="1:3">
      <c r="A213" s="7">
        <v>2320405</v>
      </c>
      <c r="B213" s="11" t="s">
        <v>1505</v>
      </c>
      <c r="C213" s="8">
        <v>0</v>
      </c>
    </row>
    <row r="214" spans="1:3">
      <c r="A214" s="7">
        <v>2320411</v>
      </c>
      <c r="B214" s="11" t="s">
        <v>1506</v>
      </c>
      <c r="C214" s="8">
        <v>684</v>
      </c>
    </row>
    <row r="215" spans="1:3">
      <c r="A215" s="7">
        <v>2320412</v>
      </c>
      <c r="B215" s="11" t="s">
        <v>1507</v>
      </c>
      <c r="C215" s="8">
        <v>0</v>
      </c>
    </row>
    <row r="216" spans="1:3">
      <c r="A216" s="7">
        <v>2320413</v>
      </c>
      <c r="B216" s="11" t="s">
        <v>1508</v>
      </c>
      <c r="C216" s="8">
        <v>0</v>
      </c>
    </row>
    <row r="217" spans="1:3">
      <c r="A217" s="7">
        <v>2320414</v>
      </c>
      <c r="B217" s="11" t="s">
        <v>1509</v>
      </c>
      <c r="C217" s="8">
        <v>0</v>
      </c>
    </row>
    <row r="218" spans="1:3">
      <c r="A218" s="7">
        <v>2320416</v>
      </c>
      <c r="B218" s="11" t="s">
        <v>1510</v>
      </c>
      <c r="C218" s="8">
        <v>0</v>
      </c>
    </row>
    <row r="219" spans="1:3">
      <c r="A219" s="7">
        <v>2320417</v>
      </c>
      <c r="B219" s="11" t="s">
        <v>1511</v>
      </c>
      <c r="C219" s="8">
        <v>0</v>
      </c>
    </row>
    <row r="220" spans="1:3">
      <c r="A220" s="7">
        <v>2320418</v>
      </c>
      <c r="B220" s="11" t="s">
        <v>1512</v>
      </c>
      <c r="C220" s="8">
        <v>0</v>
      </c>
    </row>
    <row r="221" spans="1:3">
      <c r="A221" s="7">
        <v>2320419</v>
      </c>
      <c r="B221" s="11" t="s">
        <v>1513</v>
      </c>
      <c r="C221" s="8">
        <v>0</v>
      </c>
    </row>
    <row r="222" spans="1:3">
      <c r="A222" s="7">
        <v>2320420</v>
      </c>
      <c r="B222" s="11" t="s">
        <v>1514</v>
      </c>
      <c r="C222" s="8">
        <v>0</v>
      </c>
    </row>
    <row r="223" spans="1:3">
      <c r="A223" s="7">
        <v>2320431</v>
      </c>
      <c r="B223" s="11" t="s">
        <v>1515</v>
      </c>
      <c r="C223" s="8">
        <v>0</v>
      </c>
    </row>
    <row r="224" spans="1:3">
      <c r="A224" s="7">
        <v>2320432</v>
      </c>
      <c r="B224" s="11" t="s">
        <v>1516</v>
      </c>
      <c r="C224" s="8">
        <v>0</v>
      </c>
    </row>
    <row r="225" spans="1:3">
      <c r="A225" s="7">
        <v>2320433</v>
      </c>
      <c r="B225" s="11" t="s">
        <v>1517</v>
      </c>
      <c r="C225" s="8">
        <v>0</v>
      </c>
    </row>
    <row r="226" spans="1:3">
      <c r="A226" s="7">
        <v>2320498</v>
      </c>
      <c r="B226" s="11" t="s">
        <v>1518</v>
      </c>
      <c r="C226" s="8">
        <v>0</v>
      </c>
    </row>
    <row r="227" spans="1:3">
      <c r="A227" s="7">
        <v>2320499</v>
      </c>
      <c r="B227" s="11" t="s">
        <v>1519</v>
      </c>
      <c r="C227" s="8">
        <v>0</v>
      </c>
    </row>
    <row r="228" spans="1:3">
      <c r="A228" s="7">
        <v>233</v>
      </c>
      <c r="B228" s="10" t="s">
        <v>1520</v>
      </c>
      <c r="C228" s="8">
        <f>C229</f>
        <v>0</v>
      </c>
    </row>
    <row r="229" spans="1:3">
      <c r="A229" s="7">
        <v>23304</v>
      </c>
      <c r="B229" s="10" t="s">
        <v>1521</v>
      </c>
      <c r="C229" s="8">
        <f>SUM(C230:C246)</f>
        <v>0</v>
      </c>
    </row>
    <row r="230" spans="1:3">
      <c r="A230" s="7">
        <v>2330401</v>
      </c>
      <c r="B230" s="11" t="s">
        <v>1522</v>
      </c>
      <c r="C230" s="8">
        <v>0</v>
      </c>
    </row>
    <row r="231" spans="1:3">
      <c r="A231" s="7">
        <v>2330402</v>
      </c>
      <c r="B231" s="11" t="s">
        <v>1523</v>
      </c>
      <c r="C231" s="8">
        <v>0</v>
      </c>
    </row>
    <row r="232" spans="1:3">
      <c r="A232" s="7">
        <v>2330405</v>
      </c>
      <c r="B232" s="11" t="s">
        <v>1524</v>
      </c>
      <c r="C232" s="8">
        <v>0</v>
      </c>
    </row>
    <row r="233" spans="1:3">
      <c r="A233" s="7">
        <v>2330411</v>
      </c>
      <c r="B233" s="11" t="s">
        <v>1525</v>
      </c>
      <c r="C233" s="8">
        <v>0</v>
      </c>
    </row>
    <row r="234" spans="1:3">
      <c r="A234" s="7">
        <v>2330412</v>
      </c>
      <c r="B234" s="11" t="s">
        <v>1526</v>
      </c>
      <c r="C234" s="8">
        <v>0</v>
      </c>
    </row>
    <row r="235" spans="1:3">
      <c r="A235" s="7">
        <v>2330413</v>
      </c>
      <c r="B235" s="11" t="s">
        <v>1527</v>
      </c>
      <c r="C235" s="8">
        <v>0</v>
      </c>
    </row>
    <row r="236" spans="1:3">
      <c r="A236" s="7">
        <v>2330414</v>
      </c>
      <c r="B236" s="11" t="s">
        <v>1528</v>
      </c>
      <c r="C236" s="8">
        <v>0</v>
      </c>
    </row>
    <row r="237" spans="1:3">
      <c r="A237" s="7">
        <v>2330416</v>
      </c>
      <c r="B237" s="11" t="s">
        <v>1529</v>
      </c>
      <c r="C237" s="8">
        <v>0</v>
      </c>
    </row>
    <row r="238" spans="1:3">
      <c r="A238" s="7">
        <v>2330417</v>
      </c>
      <c r="B238" s="11" t="s">
        <v>1530</v>
      </c>
      <c r="C238" s="8">
        <v>0</v>
      </c>
    </row>
    <row r="239" spans="1:3">
      <c r="A239" s="7">
        <v>2330418</v>
      </c>
      <c r="B239" s="11" t="s">
        <v>1531</v>
      </c>
      <c r="C239" s="8">
        <v>0</v>
      </c>
    </row>
    <row r="240" spans="1:3">
      <c r="A240" s="7">
        <v>2330419</v>
      </c>
      <c r="B240" s="11" t="s">
        <v>1532</v>
      </c>
      <c r="C240" s="8">
        <v>0</v>
      </c>
    </row>
    <row r="241" spans="1:3">
      <c r="A241" s="7">
        <v>2330420</v>
      </c>
      <c r="B241" s="11" t="s">
        <v>1533</v>
      </c>
      <c r="C241" s="8">
        <v>0</v>
      </c>
    </row>
    <row r="242" spans="1:3">
      <c r="A242" s="7">
        <v>2330431</v>
      </c>
      <c r="B242" s="11" t="s">
        <v>1534</v>
      </c>
      <c r="C242" s="8">
        <v>0</v>
      </c>
    </row>
    <row r="243" spans="1:3">
      <c r="A243" s="7">
        <v>2330432</v>
      </c>
      <c r="B243" s="11" t="s">
        <v>1535</v>
      </c>
      <c r="C243" s="8">
        <v>0</v>
      </c>
    </row>
    <row r="244" spans="1:3">
      <c r="A244" s="7">
        <v>2330433</v>
      </c>
      <c r="B244" s="11" t="s">
        <v>1536</v>
      </c>
      <c r="C244" s="8">
        <v>0</v>
      </c>
    </row>
    <row r="245" spans="1:3">
      <c r="A245" s="7">
        <v>2330498</v>
      </c>
      <c r="B245" s="11" t="s">
        <v>1537</v>
      </c>
      <c r="C245" s="8">
        <v>0</v>
      </c>
    </row>
    <row r="246" spans="1:3">
      <c r="A246" s="7">
        <v>2330499</v>
      </c>
      <c r="B246" s="11" t="s">
        <v>1538</v>
      </c>
      <c r="C246" s="8">
        <v>0</v>
      </c>
    </row>
  </sheetData>
  <mergeCells count="1">
    <mergeCell ref="A2:C2"/>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财政决算总目录</vt:lpstr>
      <vt:lpstr>表1、公共预算收入表</vt:lpstr>
      <vt:lpstr>表2、公共预算支出表</vt:lpstr>
      <vt:lpstr>表3、本级预算支出表</vt:lpstr>
      <vt:lpstr>表4、本级基本支出表</vt:lpstr>
      <vt:lpstr>表5、税收返还及转移支付</vt:lpstr>
      <vt:lpstr>表6、一般债务限额及余额表</vt:lpstr>
      <vt:lpstr>表7、基金收入表</vt:lpstr>
      <vt:lpstr>表8、基金支出表</vt:lpstr>
      <vt:lpstr>表9、本级基金支出表</vt:lpstr>
      <vt:lpstr>表10、基金转移支付表</vt:lpstr>
      <vt:lpstr>表11、专项债务限额及余额</vt:lpstr>
      <vt:lpstr>表12、国有经营收入表</vt:lpstr>
      <vt:lpstr>表13、国有经营支出表</vt:lpstr>
      <vt:lpstr>表14、本级国有经营支出表</vt:lpstr>
      <vt:lpstr>表15、对下转移国有经营表</vt:lpstr>
      <vt:lpstr>表16、社保基金收入表</vt:lpstr>
      <vt:lpstr>表17、社保基金支出表</vt:lpstr>
      <vt:lpstr>表18、“三公”经费表</vt:lpstr>
      <vt:lpstr>Sheet26</vt:lpstr>
      <vt:lpstr>Sheet25</vt:lpstr>
      <vt:lpstr>Sheet24</vt:lpstr>
      <vt:lpstr>Sheet23</vt:lpstr>
      <vt:lpstr>Sheet22</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2020-12-14T01:28:35Z</cp:lastPrinted>
  <dcterms:created xsi:type="dcterms:W3CDTF">2020-09-28T01:56:45Z</dcterms:created>
  <dcterms:modified xsi:type="dcterms:W3CDTF">2020-12-14T01:29:03Z</dcterms:modified>
</cp:coreProperties>
</file>