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40" firstSheet="17" activeTab="18"/>
  </bookViews>
  <sheets>
    <sheet name="财政决算总目录" sheetId="10" r:id="rId1"/>
    <sheet name="表1、公共预算收入表" sheetId="9" r:id="rId2"/>
    <sheet name="表2、公共预算支出表" sheetId="8" r:id="rId3"/>
    <sheet name="表3、本级预算支出表" sheetId="7" r:id="rId4"/>
    <sheet name="表4、本级基本支出表" sheetId="6" r:id="rId5"/>
    <sheet name="表5、税收返还及转移支付" sheetId="16" r:id="rId6"/>
    <sheet name="表6、一般债务限额及余额表" sheetId="17" r:id="rId7"/>
    <sheet name="表7、基金收入表" sheetId="15" r:id="rId8"/>
    <sheet name="表8、基金支出表" sheetId="14" r:id="rId9"/>
    <sheet name="表9、本级基金支出表" sheetId="12" r:id="rId10"/>
    <sheet name="表10、基金转移支付表" sheetId="11" r:id="rId11"/>
    <sheet name="表11、专项债务限额及余额" sheetId="5" r:id="rId12"/>
    <sheet name="表12、国有经营收入表" sheetId="19" r:id="rId13"/>
    <sheet name="表13、国有经营支出表" sheetId="18" r:id="rId14"/>
    <sheet name="表14、本级国有经营支出表" sheetId="1" r:id="rId15"/>
    <sheet name="表15、国有资本经营转移支付表" sheetId="2" r:id="rId16"/>
    <sheet name="表16、社保基金收入表" sheetId="3" r:id="rId17"/>
    <sheet name="表17、社保基金支出表" sheetId="20" r:id="rId18"/>
    <sheet name="表18、“三公”经费表" sheetId="27" r:id="rId19"/>
  </sheets>
  <externalReferences>
    <externalReference r:id="rId20"/>
  </externalReferences>
  <definedNames>
    <definedName name="_xlnm._FilterDatabase" localSheetId="1" hidden="1">表1、公共预算收入表!$A$5:$C$711</definedName>
    <definedName name="_xlnm._FilterDatabase" localSheetId="2" hidden="1">表2、公共预算支出表!$A$5:$C$1315</definedName>
    <definedName name="_xlnm._FilterDatabase" localSheetId="5" hidden="1">表5、税收返还及转移支付!$A$7:$C$77</definedName>
    <definedName name="_xlnm.Print_Titles" localSheetId="5">表5、税收返还及转移支付!$1:$5</definedName>
    <definedName name="_xlnm.Print_Titles" localSheetId="7">表7、基金收入表!$1:$4</definedName>
    <definedName name="_xlnm.Print_Titles" localSheetId="8">表8、基金支出表!$1:$4</definedName>
    <definedName name="_xlnm._FilterDatabase" localSheetId="3" hidden="1">表3、本级预算支出表!$A$1:$C$265</definedName>
    <definedName name="_xlnm._FilterDatabase" localSheetId="4" hidden="1">表4、本级基本支出表!$A$3:$C$69</definedName>
    <definedName name="_xlnm._FilterDatabase" localSheetId="7" hidden="1">表7、基金收入表!$A$3:$C$3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<sst xmlns="http://schemas.openxmlformats.org/spreadsheetml/2006/main" count="3647" uniqueCount="2564">
  <si>
    <t>2023年龙安区政府决算公开目录</t>
  </si>
  <si>
    <t>序号</t>
  </si>
  <si>
    <t>项目内容</t>
  </si>
  <si>
    <t>备注</t>
  </si>
  <si>
    <t>表01</t>
  </si>
  <si>
    <t>一般公共预算收入表</t>
  </si>
  <si>
    <t>表02</t>
  </si>
  <si>
    <t>一般公共预算支出表</t>
  </si>
  <si>
    <t>表03</t>
  </si>
  <si>
    <t>一般公共预算本级支出表</t>
  </si>
  <si>
    <t>表04</t>
  </si>
  <si>
    <t>一般公共预算本级基本支出表</t>
  </si>
  <si>
    <t>表05</t>
  </si>
  <si>
    <t>一般公共预算税收返还和转移支付表</t>
  </si>
  <si>
    <t>表06</t>
  </si>
  <si>
    <t>政府一般债务限额和余额情况表</t>
  </si>
  <si>
    <t>表07</t>
  </si>
  <si>
    <t>政府性基金收入表</t>
  </si>
  <si>
    <t>表08</t>
  </si>
  <si>
    <t>政府性基金支出表</t>
  </si>
  <si>
    <t>表09</t>
  </si>
  <si>
    <t>本级政府性基金支出表</t>
  </si>
  <si>
    <t>表10</t>
  </si>
  <si>
    <t>政府性基金转移支付表</t>
  </si>
  <si>
    <t>表11</t>
  </si>
  <si>
    <t>政府专项债务限额和余额情况表</t>
  </si>
  <si>
    <t>表12</t>
  </si>
  <si>
    <t>国有资本经营预算收入表</t>
  </si>
  <si>
    <t>表13</t>
  </si>
  <si>
    <t>国有资本经营预算支出表</t>
  </si>
  <si>
    <t>表14</t>
  </si>
  <si>
    <t>本级国有资本经营预算支出表</t>
  </si>
  <si>
    <t>表15</t>
  </si>
  <si>
    <t>国有资本经营预算转移性收支决算表</t>
  </si>
  <si>
    <t>表16</t>
  </si>
  <si>
    <t>社会保险基金收入表</t>
  </si>
  <si>
    <t>表17</t>
  </si>
  <si>
    <t>社会保险基金支出表</t>
  </si>
  <si>
    <t>表18</t>
  </si>
  <si>
    <t>“三公”经费情况表</t>
  </si>
  <si>
    <t>公开表一：</t>
  </si>
  <si>
    <r>
      <rPr>
        <b/>
        <sz val="18"/>
        <rFont val="宋体"/>
        <charset val="134"/>
      </rPr>
      <t>2023年度龙安区一般公共预算收入决算表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</si>
  <si>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</si>
  <si>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</si>
  <si>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</si>
  <si>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</si>
  <si>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</si>
  <si>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</si>
  <si>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</si>
  <si>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</si>
  <si>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</si>
  <si>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</si>
  <si>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</si>
  <si>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</si>
  <si>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</si>
  <si>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</si>
  <si>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</si>
  <si>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</si>
  <si>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</si>
  <si>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</si>
  <si>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</si>
  <si>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</si>
  <si>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</si>
  <si>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</si>
  <si>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</si>
  <si>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</si>
  <si>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</si>
  <si>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</si>
  <si>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</si>
  <si>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</si>
  <si>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</si>
  <si>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</si>
  <si>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</si>
  <si>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</si>
  <si>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</si>
  <si>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</si>
  <si>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</si>
  <si>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</si>
  <si>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</si>
  <si>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</si>
  <si>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</si>
  <si>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</si>
  <si>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</si>
  <si>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</si>
  <si>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</si>
  <si>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</si>
  <si>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</si>
  <si>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</si>
  <si>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</si>
  <si>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</si>
  <si>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</si>
  <si>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</si>
  <si>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</si>
  <si>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</si>
  <si>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</si>
  <si>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</si>
  <si>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</si>
  <si>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</si>
  <si>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</si>
  <si>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</si>
  <si>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</si>
  <si>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</si>
  <si>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</si>
  <si>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</si>
  <si>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</si>
  <si>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</si>
  <si>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</si>
  <si>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</si>
  <si>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</si>
  <si>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</si>
  <si>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</si>
  <si>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</si>
  <si>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</si>
  <si>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</si>
  <si>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</si>
  <si>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</si>
  <si>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</si>
  <si>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</si>
  <si>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</si>
  <si>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</si>
  <si>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</si>
  <si>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</si>
  <si>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</si>
  <si>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</si>
  <si>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</si>
  <si>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</si>
  <si>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</si>
  <si>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</si>
  <si>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</si>
  <si>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</si>
  <si>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</si>
  <si>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</si>
  <si>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</si>
  <si>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</si>
  <si>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</si>
  <si>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</si>
  <si>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</si>
  <si>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</si>
  <si>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</si>
  <si>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</si>
  <si>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</si>
  <si>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</si>
  <si>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</si>
  <si>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</si>
  <si>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</si>
  <si>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</si>
  <si>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</si>
  <si>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</si>
  <si>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</si>
  <si>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</si>
  <si>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</si>
  <si>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</si>
  <si>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</si>
  <si>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</si>
  <si>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</si>
  <si>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</si>
  <si>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</si>
  <si>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</si>
  <si>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</si>
  <si>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</si>
  <si>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</si>
  <si>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</si>
  <si>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</si>
  <si>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</si>
  <si>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</si>
  <si>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</si>
  <si>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</si>
  <si>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</si>
  <si>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</si>
  <si>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</si>
  <si>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</si>
  <si>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</si>
  <si>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</si>
  <si>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</si>
  <si>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</si>
  <si>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</si>
  <si>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</si>
  <si>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</si>
  <si>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</si>
  <si>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</si>
  <si>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</si>
  <si>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</si>
  <si>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</si>
  <si>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</si>
  <si>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</si>
  <si>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</si>
  <si>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</si>
  <si>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</si>
  <si>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</si>
  <si>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</si>
  <si>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</si>
  <si>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</si>
  <si>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</si>
  <si>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</si>
  <si>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</si>
  <si>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</si>
  <si>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</si>
  <si>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</si>
  <si>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</si>
  <si>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</si>
  <si>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</si>
  <si>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</si>
  <si>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</si>
  <si>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</si>
  <si>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</si>
  <si>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</si>
  <si>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</si>
  <si>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</si>
  <si>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</si>
  <si>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</si>
  <si>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</si>
  <si>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</si>
  <si>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</si>
  <si>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</si>
  <si>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</si>
  <si>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</si>
  <si>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</si>
  <si>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</si>
  <si>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</si>
  <si>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</si>
  <si>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</si>
  <si>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</si>
  <si>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</si>
  <si>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</si>
  <si>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</si>
  <si>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</si>
  <si>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</si>
  <si>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</si>
  <si>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</si>
  <si>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</si>
  <si>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</si>
  <si>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</si>
  <si>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</si>
  <si>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</si>
  <si>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</si>
  <si>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</si>
  <si>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</si>
  <si>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</si>
  <si>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</si>
  <si>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</si>
  <si>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</si>
  <si>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</si>
  <si>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</si>
  <si>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</si>
  <si>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</si>
  <si>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</si>
  <si>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</si>
  <si>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</si>
  <si>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</si>
  <si>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</si>
  <si>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</si>
  <si>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</si>
  <si>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</si>
  <si>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</si>
  <si>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</si>
  <si>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</si>
  <si>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</si>
  <si>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</si>
  <si>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</si>
  <si>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</si>
  <si>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</si>
  <si>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</si>
  <si>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</si>
  <si>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</si>
  <si>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</si>
  <si>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</si>
  <si>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</si>
  <si>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</si>
  <si>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</si>
  <si>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</si>
  <si>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</si>
  <si>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</si>
  <si>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</si>
  <si>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</si>
  <si>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</si>
  <si>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</si>
  <si>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</si>
  <si>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</si>
  <si>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</si>
  <si>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</si>
  <si>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</si>
  <si>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</si>
  <si>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</si>
  <si>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</si>
  <si>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</si>
  <si>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</si>
  <si>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</si>
  <si>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</si>
  <si>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</si>
  <si>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</si>
  <si>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</si>
  <si>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</si>
  <si>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</si>
  <si>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</si>
  <si>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</si>
  <si>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</si>
  <si>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</si>
  <si>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</si>
  <si>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</si>
  <si>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</si>
  <si>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</si>
  <si>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</si>
  <si>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</si>
  <si>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</si>
  <si>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</si>
  <si>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</si>
  <si>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</si>
  <si>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</si>
  <si>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</si>
  <si>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</si>
  <si>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</si>
  <si>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</si>
  <si>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</si>
  <si>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</si>
  <si>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</si>
  <si>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</si>
  <si>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</si>
  <si>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</si>
  <si>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</si>
  <si>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</si>
  <si>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</si>
  <si>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</si>
  <si>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</si>
  <si>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</si>
  <si>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</si>
  <si>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</si>
  <si>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</si>
  <si>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</si>
  <si>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</si>
  <si>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</si>
  <si>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</si>
  <si>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</si>
  <si>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</si>
  <si>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</si>
  <si>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</si>
  <si>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</si>
  <si>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</si>
  <si>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</si>
  <si>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</si>
  <si>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</si>
  <si>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</si>
  <si>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</si>
  <si>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</si>
  <si>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</si>
  <si>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</si>
  <si>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</si>
  <si>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</si>
  <si>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</si>
  <si>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</si>
  <si>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</si>
  <si>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</si>
  <si>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</si>
  <si>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</si>
  <si>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</si>
  <si>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</si>
  <si>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</si>
  <si>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</si>
  <si>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</si>
  <si>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</si>
  <si>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</si>
  <si>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</si>
  <si>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</si>
  <si>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</si>
  <si>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</si>
  <si>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</si>
  <si>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</si>
  <si>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</si>
  <si>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</si>
  <si>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</si>
  <si>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</si>
  <si>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</si>
  <si>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</si>
  <si>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</si>
  <si>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</si>
  <si>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</si>
  <si>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</si>
  <si>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</si>
  <si>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</si>
  <si>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</si>
  <si>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</si>
  <si>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</si>
  <si>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</si>
  <si>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</si>
  <si>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</si>
  <si>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</si>
  <si>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</si>
  <si>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</si>
  <si>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</si>
  <si>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</si>
  <si>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</si>
  <si>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</si>
  <si>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</si>
  <si>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</si>
  <si>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</si>
  <si>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</si>
  <si>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</si>
  <si>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</si>
  <si>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</si>
  <si>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</si>
  <si>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</si>
  <si>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</si>
  <si>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</si>
  <si>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</si>
  <si>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</si>
  <si>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</si>
  <si>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</si>
  <si>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</si>
  <si>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</si>
  <si>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</si>
  <si>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</si>
  <si>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</si>
  <si>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</si>
  <si>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</si>
  <si>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</si>
  <si>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</si>
  <si>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</si>
  <si>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</si>
  <si>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</si>
  <si>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</si>
  <si>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</si>
  <si>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</si>
  <si>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</si>
  <si>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</si>
  <si>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</si>
  <si>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</si>
  <si>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</si>
  <si>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</si>
  <si>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</si>
  <si>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</si>
  <si>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</si>
  <si>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</si>
  <si>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</si>
  <si>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</si>
  <si>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</si>
  <si>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</si>
  <si>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</si>
  <si>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</si>
  <si>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</si>
  <si>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</si>
  <si>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</si>
  <si>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</si>
  <si>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</si>
  <si>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</si>
  <si>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</si>
  <si>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</si>
  <si>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</si>
  <si>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</si>
  <si>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</si>
  <si>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</si>
  <si>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</si>
  <si>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</si>
  <si>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</si>
  <si>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</si>
  <si>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</si>
  <si>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</si>
  <si>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</si>
  <si>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</si>
  <si>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</si>
  <si>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</si>
  <si>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</si>
  <si>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</si>
  <si>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</si>
  <si>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</si>
  <si>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</si>
  <si>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</si>
  <si>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</si>
  <si>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</si>
  <si>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</si>
  <si>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</si>
  <si>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</si>
  <si>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</si>
  <si>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</si>
  <si>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</si>
  <si>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</si>
  <si>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</si>
  <si>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</si>
  <si>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</si>
  <si>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</si>
  <si>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</si>
  <si>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</si>
  <si>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</si>
  <si>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</si>
  <si>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</si>
  <si>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</si>
  <si>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</si>
  <si>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</si>
  <si>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</si>
  <si>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</si>
  <si>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</si>
  <si>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</si>
  <si>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</si>
  <si>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</si>
  <si>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</si>
  <si>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</si>
  <si>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</si>
  <si>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</si>
  <si>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</si>
  <si>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</si>
  <si>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</si>
  <si>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</si>
  <si>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</si>
  <si>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</si>
  <si>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</si>
  <si>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</si>
  <si>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</si>
  <si>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</si>
  <si>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</si>
  <si>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</si>
  <si>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</si>
  <si>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</si>
  <si>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</si>
  <si>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</si>
  <si>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</si>
  <si>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</si>
  <si>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</si>
  <si>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</si>
  <si>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</si>
  <si>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</si>
  <si>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</si>
  <si>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</si>
  <si>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</si>
  <si>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</si>
  <si>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</si>
  <si>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</si>
  <si>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</si>
  <si>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</si>
  <si>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</si>
  <si>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</si>
  <si>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</si>
  <si>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</si>
  <si>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</si>
  <si>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</si>
  <si>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</si>
  <si>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</si>
  <si>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</si>
  <si>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</si>
  <si>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</si>
  <si>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</si>
  <si>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</si>
  <si>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</si>
  <si>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</si>
  <si>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</si>
  <si>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</si>
  <si>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</si>
  <si>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</si>
  <si>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</si>
  <si>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</si>
  <si>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</si>
  <si>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</si>
  <si>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</si>
  <si>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</si>
  <si>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</si>
  <si>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</si>
  <si>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</si>
  <si>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</si>
  <si>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</si>
  <si>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</si>
  <si>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</si>
  <si>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</si>
  <si>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</si>
  <si>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</si>
  <si>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</si>
  <si>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</si>
  <si>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</si>
  <si>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</si>
  <si>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</si>
  <si>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</si>
  <si>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</si>
  <si>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</si>
  <si>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</si>
  <si>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</si>
  <si>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</si>
  <si>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</si>
  <si>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</si>
  <si>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</si>
  <si>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</si>
  <si>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</si>
  <si>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</si>
  <si>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</si>
  <si>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</si>
  <si>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</si>
  <si>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</si>
  <si>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</si>
  <si>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</si>
  <si>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</si>
  <si>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</si>
  <si>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</si>
  <si>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</si>
  <si>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</si>
  <si>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</si>
  <si>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</si>
  <si>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</si>
  <si>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</si>
  <si>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</si>
  <si>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</si>
  <si>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</si>
  <si>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</si>
  <si>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</si>
  <si>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</si>
  <si>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</si>
  <si>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</si>
  <si>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</si>
  <si>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</si>
  <si>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</si>
  <si>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</si>
  <si>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</si>
  <si>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</si>
  <si>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</si>
  <si>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</si>
  <si>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</si>
  <si>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</si>
  <si>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</si>
  <si>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</si>
  <si>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</si>
  <si>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</si>
  <si>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</si>
  <si>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</si>
  <si>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</si>
  <si>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</si>
  <si>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</si>
  <si>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</si>
  <si>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</si>
  <si>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</si>
  <si>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</si>
  <si>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</si>
  <si>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</si>
  <si>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</si>
  <si>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</si>
  <si>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</si>
  <si>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</si>
  <si>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</si>
  <si>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</si>
  <si>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</si>
  <si>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</si>
  <si>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</si>
  <si>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</si>
  <si>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</si>
  <si>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</si>
  <si>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</si>
  <si>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</si>
  <si>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</si>
  <si>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</si>
  <si>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</si>
  <si>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</si>
  <si>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</si>
  <si>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</si>
  <si>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</si>
  <si>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</si>
  <si>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</si>
  <si>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</si>
  <si>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</si>
  <si>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</si>
  <si>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</si>
  <si>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</si>
  <si>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</si>
  <si>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</si>
  <si>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</si>
  <si>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</si>
  <si>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</si>
  <si>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</si>
  <si>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</si>
  <si>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</si>
  <si>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</si>
  <si>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</si>
  <si>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</si>
  <si>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</si>
  <si>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</si>
  <si>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</si>
  <si>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</si>
  <si>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</si>
  <si>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</si>
  <si>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</si>
  <si>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</si>
  <si>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</si>
  <si>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</si>
  <si>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</si>
  <si>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</si>
  <si>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</si>
  <si>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</si>
  <si>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</si>
  <si>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</si>
  <si>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</si>
  <si>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</si>
  <si>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</si>
  <si>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</si>
  <si>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</si>
  <si>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</si>
  <si>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</si>
  <si>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</si>
  <si>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</si>
  <si>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</si>
  <si>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</si>
  <si>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</si>
  <si>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</si>
  <si>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</si>
  <si>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</si>
  <si>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</si>
  <si>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</si>
  <si>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</si>
  <si>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</si>
  <si>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</si>
  <si>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</si>
  <si>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</si>
  <si>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</si>
  <si>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</si>
  <si>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</si>
  <si>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</si>
  <si>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</si>
  <si>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</si>
  <si>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</si>
  <si>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</si>
  <si>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</si>
  <si>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</si>
  <si>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</si>
  <si>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</si>
  <si>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</si>
  <si>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公开表二：</t>
  </si>
  <si>
    <t>2023年度龙安区一般公共预算支出决算表（功能分类）</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</si>
  <si>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</si>
  <si>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</si>
  <si>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</si>
  <si>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</si>
  <si>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</si>
  <si>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</si>
  <si>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</si>
  <si>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</si>
  <si>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</si>
  <si>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</si>
  <si>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</si>
  <si>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</si>
  <si>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</si>
  <si>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</si>
  <si>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</si>
  <si>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</si>
  <si>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</si>
  <si>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</si>
  <si>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</si>
  <si>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</si>
  <si>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</si>
  <si>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</si>
  <si>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</si>
  <si>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</si>
  <si>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</si>
  <si>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</si>
  <si>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</si>
  <si>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</si>
  <si>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</si>
  <si>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</si>
  <si>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</si>
  <si>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</si>
  <si>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</si>
  <si>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</si>
  <si>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</si>
  <si>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</si>
  <si>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</si>
  <si>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</si>
  <si>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</si>
  <si>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</si>
  <si>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</si>
  <si>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</si>
  <si>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</si>
  <si>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</si>
  <si>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</si>
  <si>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</si>
  <si>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</si>
  <si>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</si>
  <si>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</si>
  <si>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</si>
  <si>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</si>
  <si>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</si>
  <si>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</si>
  <si>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</si>
  <si>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</si>
  <si>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</si>
  <si>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</si>
  <si>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</si>
  <si>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</si>
  <si>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</si>
  <si>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</si>
  <si>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</si>
  <si>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</si>
  <si>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</si>
  <si>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</si>
  <si>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</si>
  <si>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</si>
  <si>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</si>
  <si>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</si>
  <si>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</si>
  <si>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</si>
  <si>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</si>
  <si>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</si>
  <si>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</si>
  <si>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</si>
  <si>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</si>
  <si>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</si>
  <si>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</si>
  <si>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</si>
  <si>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</si>
  <si>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</si>
  <si>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</si>
  <si>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</si>
  <si>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</si>
  <si>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</si>
  <si>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</si>
  <si>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</si>
  <si>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</si>
  <si>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</si>
  <si>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</si>
  <si>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</si>
  <si>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</si>
  <si>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</si>
  <si>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</si>
  <si>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</si>
  <si>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</si>
  <si>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</si>
  <si>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</si>
  <si>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</si>
  <si>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</si>
  <si>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</si>
  <si>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</si>
  <si>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</si>
  <si>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</si>
  <si>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</si>
  <si>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</si>
  <si>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</si>
  <si>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</si>
  <si>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</si>
  <si>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</si>
  <si>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</si>
  <si>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</si>
  <si>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</si>
  <si>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</si>
  <si>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</si>
  <si>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</si>
  <si>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</si>
  <si>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</si>
  <si>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</si>
  <si>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</si>
  <si>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</si>
  <si>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</si>
  <si>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</si>
  <si>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</si>
  <si>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</si>
  <si>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</si>
  <si>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</si>
  <si>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</si>
  <si>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</si>
  <si>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</si>
  <si>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</si>
  <si>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</si>
  <si>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</si>
  <si>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</si>
  <si>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</si>
  <si>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</si>
  <si>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</si>
  <si>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</si>
  <si>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</si>
  <si>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</si>
  <si>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</si>
  <si>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</si>
  <si>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</si>
  <si>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</si>
  <si>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</si>
  <si>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</si>
  <si>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</si>
  <si>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</si>
  <si>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</si>
  <si>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</si>
  <si>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</si>
  <si>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</si>
  <si>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</si>
  <si>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</si>
  <si>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</si>
  <si>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</si>
  <si>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</si>
  <si>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</si>
  <si>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</si>
  <si>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</si>
  <si>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</si>
  <si>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</si>
  <si>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</si>
  <si>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</si>
  <si>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</si>
  <si>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</si>
  <si>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</si>
  <si>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</si>
  <si>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</si>
  <si>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</si>
  <si>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</si>
  <si>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</si>
  <si>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</si>
  <si>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</si>
  <si>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</si>
  <si>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</si>
  <si>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</si>
  <si>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</si>
  <si>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</si>
  <si>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</si>
  <si>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</si>
  <si>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</si>
  <si>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</si>
  <si>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</si>
  <si>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</si>
  <si>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</si>
  <si>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</si>
  <si>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</si>
  <si>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</si>
  <si>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</si>
  <si>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</si>
  <si>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</si>
  <si>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</si>
  <si>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</si>
  <si>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</si>
  <si>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</si>
  <si>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</si>
  <si>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</si>
  <si>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</si>
  <si>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</si>
  <si>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</si>
  <si>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</si>
  <si>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</si>
  <si>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</si>
  <si>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</si>
  <si>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</si>
  <si>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</si>
  <si>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</si>
  <si>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</si>
  <si>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</si>
  <si>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</si>
  <si>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</si>
  <si>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</si>
  <si>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</si>
  <si>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</si>
  <si>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</si>
  <si>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</si>
  <si>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</si>
  <si>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</si>
  <si>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</si>
  <si>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</si>
  <si>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</si>
  <si>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</si>
  <si>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</si>
  <si>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</si>
  <si>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</si>
  <si>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</si>
  <si>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</si>
  <si>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</si>
  <si>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</si>
  <si>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</si>
  <si>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</si>
  <si>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</si>
  <si>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</si>
  <si>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</si>
  <si>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</si>
  <si>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</si>
  <si>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</si>
  <si>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</si>
  <si>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</si>
  <si>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</si>
  <si>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</si>
  <si>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</si>
  <si>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</si>
  <si>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</si>
  <si>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</si>
  <si>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</si>
  <si>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</si>
  <si>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</si>
  <si>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</si>
  <si>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</si>
  <si>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</si>
  <si>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</si>
  <si>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</si>
  <si>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</si>
  <si>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</si>
  <si>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</si>
  <si>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</si>
  <si>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</si>
  <si>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</si>
  <si>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</si>
  <si>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</si>
  <si>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</si>
  <si>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</si>
  <si>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</si>
  <si>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</si>
  <si>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</si>
  <si>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</si>
  <si>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</si>
  <si>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</si>
  <si>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</si>
  <si>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</si>
  <si>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</si>
  <si>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</si>
  <si>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</si>
  <si>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</si>
  <si>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</si>
  <si>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</si>
  <si>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</si>
  <si>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</si>
  <si>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</si>
  <si>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</si>
  <si>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</si>
  <si>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</si>
  <si>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</si>
  <si>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</si>
  <si>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</si>
  <si>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</si>
  <si>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</si>
  <si>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</si>
  <si>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</si>
  <si>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</si>
  <si>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</si>
  <si>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</si>
  <si>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</si>
  <si>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</si>
  <si>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</si>
  <si>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</si>
  <si>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</si>
  <si>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</si>
  <si>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</si>
  <si>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</si>
  <si>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</si>
  <si>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</si>
  <si>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</si>
  <si>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</si>
  <si>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</si>
  <si>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</si>
  <si>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</si>
  <si>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</si>
  <si>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</si>
  <si>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</si>
  <si>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</si>
  <si>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</si>
  <si>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</si>
  <si>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</si>
  <si>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</si>
  <si>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</si>
  <si>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</si>
  <si>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</si>
  <si>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</si>
  <si>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</si>
  <si>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</si>
  <si>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</si>
  <si>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</si>
  <si>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</si>
  <si>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</si>
  <si>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</si>
  <si>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</si>
  <si>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</si>
  <si>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</si>
  <si>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</si>
  <si>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</si>
  <si>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</si>
  <si>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</si>
  <si>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</si>
  <si>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</si>
  <si>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</si>
  <si>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</si>
  <si>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</si>
  <si>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</si>
  <si>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</si>
  <si>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</si>
  <si>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</si>
  <si>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</si>
  <si>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</si>
  <si>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</si>
  <si>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</si>
  <si>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</si>
  <si>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</si>
  <si>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</si>
  <si>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</si>
  <si>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</si>
  <si>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</si>
  <si>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</si>
  <si>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</si>
  <si>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</si>
  <si>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</si>
  <si>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</si>
  <si>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</si>
  <si>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</si>
  <si>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</si>
  <si>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</si>
  <si>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</si>
  <si>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</si>
  <si>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</si>
  <si>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</si>
  <si>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</si>
  <si>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</si>
  <si>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</si>
  <si>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</si>
  <si>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</si>
  <si>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</si>
  <si>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</si>
  <si>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</si>
  <si>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</si>
  <si>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</si>
  <si>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</si>
  <si>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</si>
  <si>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</si>
  <si>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</si>
  <si>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</si>
  <si>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</si>
  <si>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</si>
  <si>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</si>
  <si>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</si>
  <si>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</si>
  <si>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</si>
  <si>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</si>
  <si>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</si>
  <si>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</si>
  <si>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</si>
  <si>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</si>
  <si>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</si>
  <si>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</si>
  <si>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</si>
  <si>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</si>
  <si>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</si>
  <si>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</si>
  <si>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</si>
  <si>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</si>
  <si>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</si>
  <si>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</si>
  <si>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</si>
  <si>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</si>
  <si>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</si>
  <si>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</si>
  <si>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</si>
  <si>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</si>
  <si>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</si>
  <si>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</si>
  <si>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</si>
  <si>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</si>
  <si>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</si>
  <si>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</si>
  <si>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</si>
  <si>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</si>
  <si>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</si>
  <si>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</si>
  <si>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</si>
  <si>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</si>
  <si>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</si>
  <si>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</si>
  <si>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</si>
  <si>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</si>
  <si>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</si>
  <si>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</si>
  <si>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</si>
  <si>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</si>
  <si>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</si>
  <si>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</si>
  <si>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</si>
  <si>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</si>
  <si>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</si>
  <si>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</si>
  <si>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</si>
  <si>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</si>
  <si>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</si>
  <si>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</si>
  <si>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</si>
  <si>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</si>
  <si>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</si>
  <si>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</si>
  <si>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</si>
  <si>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</si>
  <si>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</si>
  <si>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</si>
  <si>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</si>
  <si>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</si>
  <si>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</si>
  <si>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</si>
  <si>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</si>
  <si>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</si>
  <si>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</si>
  <si>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</si>
  <si>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</si>
  <si>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</si>
  <si>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</si>
  <si>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</si>
  <si>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</si>
  <si>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</si>
  <si>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</si>
  <si>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</si>
  <si>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</si>
  <si>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</si>
  <si>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</si>
  <si>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</si>
  <si>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</si>
  <si>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</si>
  <si>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</si>
  <si>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</si>
  <si>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</si>
  <si>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</si>
  <si>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</si>
  <si>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</si>
  <si>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</si>
  <si>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</si>
  <si>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</si>
  <si>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</si>
  <si>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</si>
  <si>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</si>
  <si>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</si>
  <si>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</si>
  <si>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</si>
  <si>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</si>
  <si>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</si>
  <si>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</si>
  <si>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</si>
  <si>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</si>
  <si>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</si>
  <si>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</si>
  <si>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</si>
  <si>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</si>
  <si>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</si>
  <si>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</si>
  <si>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</si>
  <si>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</si>
  <si>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</si>
  <si>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</si>
  <si>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</si>
  <si>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</si>
  <si>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</si>
  <si>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</si>
  <si>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</si>
  <si>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</si>
  <si>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</si>
  <si>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</si>
  <si>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</si>
  <si>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</si>
  <si>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</si>
  <si>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</si>
  <si>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</si>
  <si>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</si>
  <si>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</si>
  <si>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</si>
  <si>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</si>
  <si>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</si>
  <si>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</si>
  <si>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</si>
  <si>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</si>
  <si>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</si>
  <si>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</si>
  <si>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</si>
  <si>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</si>
  <si>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</si>
  <si>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</si>
  <si>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</si>
  <si>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</si>
  <si>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</si>
  <si>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</si>
  <si>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</si>
  <si>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</si>
  <si>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</si>
  <si>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</si>
  <si>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</si>
  <si>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</si>
  <si>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</si>
  <si>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</si>
  <si>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</si>
  <si>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</si>
  <si>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</si>
  <si>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</si>
  <si>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</si>
  <si>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</si>
  <si>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</si>
  <si>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</si>
  <si>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</si>
  <si>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</si>
  <si>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</si>
  <si>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</si>
  <si>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</si>
  <si>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</si>
  <si>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</si>
  <si>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</si>
  <si>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</si>
  <si>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</si>
  <si>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</si>
  <si>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</si>
  <si>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</si>
  <si>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</si>
  <si>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</si>
  <si>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</si>
  <si>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</si>
  <si>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</si>
  <si>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</si>
  <si>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</si>
  <si>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</si>
  <si>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</si>
  <si>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</si>
  <si>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</si>
  <si>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</si>
  <si>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</si>
  <si>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</si>
  <si>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</si>
  <si>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</si>
  <si>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</si>
  <si>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</si>
  <si>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</si>
  <si>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</si>
  <si>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</si>
  <si>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</si>
  <si>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</si>
  <si>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</si>
  <si>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</si>
  <si>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</si>
  <si>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</si>
  <si>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</si>
  <si>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</si>
  <si>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</si>
  <si>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</si>
  <si>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</si>
  <si>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</si>
  <si>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</si>
  <si>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</si>
  <si>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</si>
  <si>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</si>
  <si>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</si>
  <si>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</si>
  <si>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</si>
  <si>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</si>
  <si>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</si>
  <si>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</si>
  <si>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</si>
  <si>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</si>
  <si>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</si>
  <si>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</si>
  <si>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</si>
  <si>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</si>
  <si>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</si>
  <si>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</si>
  <si>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</si>
  <si>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</si>
  <si>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</si>
  <si>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</si>
  <si>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</si>
  <si>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</si>
  <si>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</si>
  <si>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</si>
  <si>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</si>
  <si>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</si>
  <si>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</si>
  <si>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</si>
  <si>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</si>
  <si>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</si>
  <si>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</si>
  <si>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</si>
  <si>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</si>
  <si>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</si>
  <si>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</si>
  <si>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</si>
  <si>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</si>
  <si>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</si>
  <si>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</si>
  <si>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</si>
  <si>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</si>
  <si>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</si>
  <si>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</si>
  <si>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</si>
  <si>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</si>
  <si>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</si>
  <si>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</si>
  <si>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</si>
  <si>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</si>
  <si>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</si>
  <si>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</si>
  <si>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</si>
  <si>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</si>
  <si>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</si>
  <si>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</si>
  <si>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</si>
  <si>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</si>
  <si>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</si>
  <si>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</si>
  <si>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</si>
  <si>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</si>
  <si>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</si>
  <si>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</si>
  <si>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</si>
  <si>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</si>
  <si>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</si>
  <si>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</si>
  <si>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</si>
  <si>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</si>
  <si>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</si>
  <si>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</si>
  <si>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</si>
  <si>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</si>
  <si>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</si>
  <si>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</si>
  <si>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</si>
  <si>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</si>
  <si>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</si>
  <si>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</si>
  <si>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</si>
  <si>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</si>
  <si>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</si>
  <si>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</si>
  <si>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</si>
  <si>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</si>
  <si>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</si>
  <si>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</si>
  <si>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</si>
  <si>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</si>
  <si>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</si>
  <si>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</si>
  <si>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</si>
  <si>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</si>
  <si>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</si>
  <si>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</si>
  <si>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</si>
  <si>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</si>
  <si>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</si>
  <si>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</si>
  <si>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</si>
  <si>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</si>
  <si>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</si>
  <si>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</si>
  <si>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</si>
  <si>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</si>
  <si>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</si>
  <si>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</si>
  <si>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</si>
  <si>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</si>
  <si>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</si>
  <si>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</si>
  <si>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</si>
  <si>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</si>
  <si>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</si>
  <si>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</si>
  <si>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</si>
  <si>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</si>
  <si>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</si>
  <si>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</si>
  <si>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</si>
  <si>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</si>
  <si>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</si>
  <si>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</si>
  <si>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</si>
  <si>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</si>
  <si>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</si>
  <si>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</si>
  <si>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</si>
  <si>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</si>
  <si>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</si>
  <si>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</si>
  <si>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</si>
  <si>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</si>
  <si>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</si>
  <si>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</si>
  <si>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</si>
  <si>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</si>
  <si>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</si>
  <si>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</si>
  <si>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</si>
  <si>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</si>
  <si>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</si>
  <si>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</si>
  <si>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</si>
  <si>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</si>
  <si>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</si>
  <si>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</si>
  <si>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</si>
  <si>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</si>
  <si>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</si>
  <si>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</si>
  <si>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</si>
  <si>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</si>
  <si>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</si>
  <si>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</si>
  <si>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</si>
  <si>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</si>
  <si>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</si>
  <si>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</si>
  <si>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</si>
  <si>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</si>
  <si>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</si>
  <si>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</si>
  <si>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</si>
  <si>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</si>
  <si>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</si>
  <si>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</si>
  <si>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</si>
  <si>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</si>
  <si>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</si>
  <si>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</si>
  <si>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</si>
  <si>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</si>
  <si>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</si>
  <si>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</si>
  <si>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</si>
  <si>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</si>
  <si>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</si>
  <si>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</si>
  <si>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</si>
  <si>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</si>
  <si>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</si>
  <si>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</si>
  <si>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</si>
  <si>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</si>
  <si>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</si>
  <si>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</si>
  <si>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</si>
  <si>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</si>
  <si>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</si>
  <si>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</si>
  <si>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</si>
  <si>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</si>
  <si>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</si>
  <si>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</si>
  <si>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</si>
  <si>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</si>
  <si>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</si>
  <si>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</si>
  <si>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</si>
  <si>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</si>
  <si>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</si>
  <si>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</si>
  <si>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</si>
  <si>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</si>
  <si>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</si>
  <si>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</si>
  <si>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</si>
  <si>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</si>
  <si>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</si>
  <si>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</si>
  <si>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</si>
  <si>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</si>
  <si>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</si>
  <si>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</si>
  <si>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</si>
  <si>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</si>
  <si>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</si>
  <si>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</si>
  <si>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</si>
  <si>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</si>
  <si>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</si>
  <si>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</si>
  <si>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</si>
  <si>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</si>
  <si>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</si>
  <si>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</si>
  <si>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</si>
  <si>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</si>
  <si>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</si>
  <si>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</si>
  <si>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</si>
  <si>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</si>
  <si>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</si>
  <si>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</si>
  <si>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</si>
  <si>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</si>
  <si>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</si>
  <si>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</si>
  <si>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</si>
  <si>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</si>
  <si>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</si>
  <si>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</si>
  <si>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</si>
  <si>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</si>
  <si>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</si>
  <si>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</si>
  <si>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</si>
  <si>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</si>
  <si>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</si>
  <si>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</si>
  <si>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</si>
  <si>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</si>
  <si>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</si>
  <si>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</si>
  <si>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</si>
  <si>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</si>
  <si>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</si>
  <si>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</si>
  <si>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</si>
  <si>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</si>
  <si>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</si>
  <si>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</si>
  <si>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</si>
  <si>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</si>
  <si>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</si>
  <si>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</si>
  <si>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</si>
  <si>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</si>
  <si>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</si>
  <si>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</si>
  <si>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</si>
  <si>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</si>
  <si>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</si>
  <si>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</si>
  <si>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</si>
  <si>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</si>
  <si>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</si>
  <si>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</si>
  <si>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</si>
  <si>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</si>
  <si>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</si>
  <si>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</si>
  <si>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</si>
  <si>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</si>
  <si>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</si>
  <si>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</si>
  <si>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</si>
  <si>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</si>
  <si>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</si>
  <si>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</si>
  <si>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</si>
  <si>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</si>
  <si>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</si>
  <si>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</si>
  <si>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</si>
  <si>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</si>
  <si>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</si>
  <si>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</si>
  <si>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</si>
  <si>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</si>
  <si>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</si>
  <si>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</si>
  <si>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</si>
  <si>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</si>
  <si>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</si>
  <si>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</si>
  <si>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</si>
  <si>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</si>
  <si>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</si>
  <si>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</si>
  <si>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</si>
  <si>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</si>
  <si>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</si>
  <si>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</si>
  <si>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</si>
  <si>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</si>
  <si>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</si>
  <si>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</si>
  <si>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</si>
  <si>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</si>
  <si>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</si>
  <si>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</si>
  <si>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</si>
  <si>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</si>
  <si>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</si>
  <si>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</si>
  <si>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</si>
  <si>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</si>
  <si>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</si>
  <si>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</si>
  <si>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</si>
  <si>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</si>
  <si>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</si>
  <si>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</si>
  <si>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</si>
  <si>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</si>
  <si>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</si>
  <si>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</si>
  <si>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</si>
  <si>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</si>
  <si>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</si>
  <si>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</si>
  <si>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</si>
  <si>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</si>
  <si>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</si>
  <si>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</si>
  <si>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</si>
  <si>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</si>
  <si>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</si>
  <si>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</si>
  <si>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</si>
  <si>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</si>
  <si>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</si>
  <si>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</si>
  <si>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</si>
  <si>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</si>
  <si>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</si>
  <si>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</si>
  <si>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</si>
  <si>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</si>
  <si>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</si>
  <si>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</si>
  <si>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</si>
  <si>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</si>
  <si>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</si>
  <si>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</si>
  <si>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</si>
  <si>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</si>
  <si>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</si>
  <si>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</si>
  <si>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</si>
  <si>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</si>
  <si>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</si>
  <si>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</si>
  <si>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</si>
  <si>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</si>
  <si>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</si>
  <si>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</si>
  <si>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</si>
  <si>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</si>
  <si>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</si>
  <si>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</si>
  <si>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</si>
  <si>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</si>
  <si>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</si>
  <si>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</si>
  <si>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</si>
  <si>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</si>
  <si>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</si>
  <si>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</si>
  <si>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</si>
  <si>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</si>
  <si>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</si>
  <si>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</si>
  <si>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</si>
  <si>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</si>
  <si>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</si>
  <si>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</si>
  <si>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</si>
  <si>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</si>
  <si>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</si>
  <si>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</si>
  <si>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</si>
  <si>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</si>
  <si>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</si>
  <si>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</si>
  <si>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</si>
  <si>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</si>
  <si>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</si>
  <si>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</si>
  <si>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</si>
  <si>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</si>
  <si>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</si>
  <si>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</si>
  <si>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</si>
  <si>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</si>
  <si>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</si>
  <si>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</si>
  <si>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</si>
  <si>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</si>
  <si>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</si>
  <si>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</si>
  <si>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公开表三：</t>
  </si>
  <si>
    <t>2023年度龙安区一般公共预算本级支出决算表（功能分类）</t>
  </si>
  <si>
    <t>区直</t>
  </si>
  <si>
    <t>公开表四：</t>
  </si>
  <si>
    <t>2023年一般公共预算本级基本支出决算表（经济分类）</t>
  </si>
  <si>
    <t/>
  </si>
  <si>
    <t>一般公共预算经济分类基本支出合计</t>
  </si>
  <si>
    <t>501</t>
  </si>
  <si>
    <t xml:space="preserve">  机关工资福利支出</t>
  </si>
  <si>
    <t>50101</t>
  </si>
  <si>
    <t xml:space="preserve">    工资奖金津补贴</t>
  </si>
  <si>
    <t>50102</t>
  </si>
  <si>
    <t xml:space="preserve">    社会保障缴费</t>
  </si>
  <si>
    <t>50103</t>
  </si>
  <si>
    <t>50199</t>
  </si>
  <si>
    <t xml:space="preserve">    其他工资福利支出</t>
  </si>
  <si>
    <t>502</t>
  </si>
  <si>
    <t xml:space="preserve">  机关商品和服务支出</t>
  </si>
  <si>
    <t>50201</t>
  </si>
  <si>
    <t xml:space="preserve">    办公经费</t>
  </si>
  <si>
    <t>50202</t>
  </si>
  <si>
    <t xml:space="preserve">    会议费</t>
  </si>
  <si>
    <t>50203</t>
  </si>
  <si>
    <t xml:space="preserve">    培训费</t>
  </si>
  <si>
    <t>50204</t>
  </si>
  <si>
    <t xml:space="preserve">    专用材料购置费</t>
  </si>
  <si>
    <t>50205</t>
  </si>
  <si>
    <t xml:space="preserve">    委托业务费</t>
  </si>
  <si>
    <t>50206</t>
  </si>
  <si>
    <t xml:space="preserve">    公务接待费</t>
  </si>
  <si>
    <t>50207</t>
  </si>
  <si>
    <t xml:space="preserve">    因公出国(境)费用</t>
  </si>
  <si>
    <t>50208</t>
  </si>
  <si>
    <t xml:space="preserve">    公务用车运行维护费</t>
  </si>
  <si>
    <t>50209</t>
  </si>
  <si>
    <t xml:space="preserve">    维修(护)费</t>
  </si>
  <si>
    <t>50299</t>
  </si>
  <si>
    <t xml:space="preserve">    其他商品和服务支出</t>
  </si>
  <si>
    <t>503</t>
  </si>
  <si>
    <t xml:space="preserve">  机关资本性支出(一)</t>
  </si>
  <si>
    <t>50301</t>
  </si>
  <si>
    <t xml:space="preserve">    房屋建筑物购建</t>
  </si>
  <si>
    <t>50302</t>
  </si>
  <si>
    <t xml:space="preserve">    基础设施建设</t>
  </si>
  <si>
    <t>50303</t>
  </si>
  <si>
    <t xml:space="preserve">    公务用车购置</t>
  </si>
  <si>
    <t>50305</t>
  </si>
  <si>
    <t xml:space="preserve">    土地征迁补偿和安置支出</t>
  </si>
  <si>
    <t>50306</t>
  </si>
  <si>
    <t xml:space="preserve">    设备购置</t>
  </si>
  <si>
    <t>50307</t>
  </si>
  <si>
    <t xml:space="preserve">    大型修缮</t>
  </si>
  <si>
    <t>50399</t>
  </si>
  <si>
    <t xml:space="preserve">    其他资本性支出</t>
  </si>
  <si>
    <t>504</t>
  </si>
  <si>
    <t xml:space="preserve">  机关资本性支出(二)</t>
  </si>
  <si>
    <t>50401</t>
  </si>
  <si>
    <t>50402</t>
  </si>
  <si>
    <t>50403</t>
  </si>
  <si>
    <t>50404</t>
  </si>
  <si>
    <t>50405</t>
  </si>
  <si>
    <t>50499</t>
  </si>
  <si>
    <t>505</t>
  </si>
  <si>
    <t xml:space="preserve">  对事业单位经常性补助</t>
  </si>
  <si>
    <t>50501</t>
  </si>
  <si>
    <t xml:space="preserve">    工资福利支出</t>
  </si>
  <si>
    <t>50502</t>
  </si>
  <si>
    <t xml:space="preserve">    商品和服务支出</t>
  </si>
  <si>
    <t>50599</t>
  </si>
  <si>
    <t xml:space="preserve">    其他对事业单位补助</t>
  </si>
  <si>
    <t>506</t>
  </si>
  <si>
    <t xml:space="preserve">  对事业单位资本性补助</t>
  </si>
  <si>
    <t>50601</t>
  </si>
  <si>
    <t xml:space="preserve">    资本性支出(一)</t>
  </si>
  <si>
    <t>50602</t>
  </si>
  <si>
    <t xml:space="preserve">    资本性支出(二)</t>
  </si>
  <si>
    <t>507</t>
  </si>
  <si>
    <t xml:space="preserve">  对企业补助</t>
  </si>
  <si>
    <t>50701</t>
  </si>
  <si>
    <t xml:space="preserve">    费用补贴</t>
  </si>
  <si>
    <t>50702</t>
  </si>
  <si>
    <t xml:space="preserve">    利息补贴</t>
  </si>
  <si>
    <t>50799</t>
  </si>
  <si>
    <t xml:space="preserve">    其他对企业补助</t>
  </si>
  <si>
    <t>508</t>
  </si>
  <si>
    <t xml:space="preserve">  对企业资本性支出</t>
  </si>
  <si>
    <t>50801</t>
  </si>
  <si>
    <t xml:space="preserve">    对企业资本性支出(一)</t>
  </si>
  <si>
    <t>50802</t>
  </si>
  <si>
    <t xml:space="preserve">    对企业资本性支出(二)</t>
  </si>
  <si>
    <t>509</t>
  </si>
  <si>
    <t xml:space="preserve">  对个人和家庭的补助</t>
  </si>
  <si>
    <t>50901</t>
  </si>
  <si>
    <t xml:space="preserve">    社会福利和救助</t>
  </si>
  <si>
    <t>50902</t>
  </si>
  <si>
    <t xml:space="preserve">    助学金</t>
  </si>
  <si>
    <t>50903</t>
  </si>
  <si>
    <t xml:space="preserve">    个人农业生产补贴</t>
  </si>
  <si>
    <t>50905</t>
  </si>
  <si>
    <t xml:space="preserve">    离退休费</t>
  </si>
  <si>
    <t>50999</t>
  </si>
  <si>
    <t xml:space="preserve">    其他对个人和家庭补助</t>
  </si>
  <si>
    <t>510</t>
  </si>
  <si>
    <t xml:space="preserve">  对社会保障基金补助</t>
  </si>
  <si>
    <t>51002</t>
  </si>
  <si>
    <t xml:space="preserve">    对社会保障基金补助</t>
  </si>
  <si>
    <t>51003</t>
  </si>
  <si>
    <t xml:space="preserve">    补充全国社会保障基金</t>
  </si>
  <si>
    <t>511</t>
  </si>
  <si>
    <t xml:space="preserve">  债务利息及费用支出</t>
  </si>
  <si>
    <t>51101</t>
  </si>
  <si>
    <t xml:space="preserve">    国内债务付息</t>
  </si>
  <si>
    <t>51102</t>
  </si>
  <si>
    <t xml:space="preserve">    国外债务付息</t>
  </si>
  <si>
    <t>51103</t>
  </si>
  <si>
    <t xml:space="preserve">    国内债务发行费用</t>
  </si>
  <si>
    <t>51104</t>
  </si>
  <si>
    <t xml:space="preserve">    国外债务发行费用</t>
  </si>
  <si>
    <t>599</t>
  </si>
  <si>
    <t>59906</t>
  </si>
  <si>
    <t xml:space="preserve">    赠与</t>
  </si>
  <si>
    <t>59907</t>
  </si>
  <si>
    <t>59908</t>
  </si>
  <si>
    <t xml:space="preserve">    对民间非营利组织和群众性自治组织补贴</t>
  </si>
  <si>
    <t>59999</t>
  </si>
  <si>
    <t>公开表五：</t>
  </si>
  <si>
    <t>2023年一般公共预算税收返还及转移性收支决算表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</si>
  <si>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</si>
  <si>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</si>
  <si>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</si>
  <si>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</si>
  <si>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</si>
  <si>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</si>
  <si>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</si>
  <si>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</si>
  <si>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</si>
  <si>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</si>
  <si>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</si>
  <si>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</si>
  <si>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</si>
  <si>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</si>
  <si>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</si>
  <si>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</si>
  <si>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</si>
  <si>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</si>
  <si>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</si>
  <si>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</si>
  <si>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</si>
  <si>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</si>
  <si>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</si>
  <si>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</si>
  <si>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</si>
  <si>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</si>
  <si>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</si>
  <si>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</si>
  <si>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</si>
  <si>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</si>
  <si>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</si>
  <si>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</si>
  <si>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</si>
  <si>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</si>
  <si>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</si>
  <si>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</si>
  <si>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</si>
  <si>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</si>
  <si>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</si>
  <si>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</si>
  <si>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</si>
  <si>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</si>
  <si>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</si>
  <si>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</si>
  <si>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欠发达地区转移支付收入</t>
  </si>
  <si>
    <t xml:space="preserve">    欠发达地区转移支付支出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</si>
  <si>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</si>
  <si>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</si>
  <si>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</si>
  <si>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</si>
  <si>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</si>
  <si>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</si>
  <si>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</si>
  <si>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</si>
  <si>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</si>
  <si>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</si>
  <si>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</si>
  <si>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</si>
  <si>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</si>
  <si>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</si>
  <si>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</si>
  <si>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</si>
  <si>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</si>
  <si>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</si>
  <si>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</si>
  <si>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</si>
  <si>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</si>
  <si>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</si>
  <si>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</si>
  <si>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</si>
  <si>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</si>
  <si>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</si>
  <si>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</si>
  <si>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</si>
  <si>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</si>
  <si>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</si>
  <si>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</si>
  <si>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</si>
  <si>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</si>
  <si>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</si>
  <si>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</si>
  <si>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</si>
  <si>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</si>
  <si>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</si>
  <si>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</si>
  <si>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</si>
  <si>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</si>
  <si>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</si>
  <si>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增值税留抵退税转移支付收入</t>
  </si>
  <si>
    <t xml:space="preserve">    增值税留抵退税转移支付支出</t>
  </si>
  <si>
    <t xml:space="preserve">    其他退税减税降费转移支付收入</t>
  </si>
  <si>
    <t xml:space="preserve">    其他退税减税降费转移支付支出</t>
  </si>
  <si>
    <t xml:space="preserve">    补充县区财力转移支付收入</t>
  </si>
  <si>
    <t xml:space="preserve">    补充县区财力转移支付支出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</si>
  <si>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</si>
  <si>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</si>
  <si>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</si>
  <si>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</si>
  <si>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</si>
  <si>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</si>
  <si>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</si>
  <si>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</si>
  <si>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</si>
  <si>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</si>
  <si>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</si>
  <si>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</si>
  <si>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</si>
  <si>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</si>
  <si>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</si>
  <si>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</si>
  <si>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</si>
  <si>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</si>
  <si>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</si>
  <si>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</si>
  <si>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</si>
  <si>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</si>
  <si>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</si>
  <si>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</si>
  <si>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</si>
  <si>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</si>
  <si>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</si>
  <si>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</si>
  <si>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</si>
  <si>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</si>
  <si>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</si>
  <si>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</si>
  <si>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</si>
  <si>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</si>
  <si>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</si>
  <si>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</si>
  <si>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</si>
  <si>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</si>
  <si>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</si>
  <si>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</si>
  <si>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</si>
  <si>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</si>
  <si>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</si>
  <si>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</si>
  <si>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</si>
  <si>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</si>
  <si>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</si>
  <si>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</si>
  <si>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</si>
  <si>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</si>
  <si>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</si>
  <si>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</si>
  <si>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</si>
  <si>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</si>
  <si>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</si>
  <si>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</si>
  <si>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</si>
  <si>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</si>
  <si>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</si>
  <si>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</si>
  <si>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</si>
  <si>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</si>
  <si>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</si>
  <si>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</si>
  <si>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</si>
  <si>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</si>
  <si>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</si>
  <si>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</si>
  <si>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</si>
  <si>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</si>
  <si>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</si>
  <si>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</si>
  <si>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</si>
  <si>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</si>
  <si>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</si>
  <si>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</si>
  <si>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</si>
  <si>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</si>
  <si>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</si>
  <si>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</si>
  <si>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</si>
  <si>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</si>
  <si>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</si>
  <si>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</si>
  <si>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</si>
  <si>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</si>
  <si>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</si>
  <si>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</si>
  <si>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</si>
  <si>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</si>
  <si>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</si>
  <si>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</si>
  <si>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</si>
  <si>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</si>
  <si>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</si>
  <si>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</si>
  <si>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</si>
  <si>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</si>
  <si>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</si>
  <si>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</si>
  <si>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</si>
  <si>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</si>
  <si>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</si>
  <si>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</si>
  <si>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</si>
  <si>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</si>
  <si>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</si>
  <si>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</si>
  <si>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</si>
  <si>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</si>
  <si>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</si>
  <si>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</si>
  <si>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公开表六：</t>
  </si>
  <si>
    <t>2023年一般债务限额及余额情况表</t>
  </si>
  <si>
    <t>债务种类</t>
  </si>
  <si>
    <t>限额</t>
  </si>
  <si>
    <t>余额</t>
  </si>
  <si>
    <t>一般债券</t>
  </si>
  <si>
    <t>公开表七：</t>
  </si>
  <si>
    <t>2023年政府性基金收入决算表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</si>
  <si>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</si>
  <si>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</si>
  <si>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</si>
  <si>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</si>
  <si>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</si>
  <si>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</si>
  <si>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</si>
  <si>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</si>
  <si>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</si>
  <si>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</si>
  <si>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</si>
  <si>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</si>
  <si>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</si>
  <si>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</si>
  <si>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</si>
  <si>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</si>
  <si>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</si>
  <si>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</si>
  <si>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</si>
  <si>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</si>
  <si>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</si>
  <si>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</si>
  <si>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</si>
  <si>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</si>
  <si>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</si>
  <si>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</si>
  <si>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</si>
  <si>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</si>
  <si>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</si>
  <si>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</si>
  <si>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</si>
  <si>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</si>
  <si>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</si>
  <si>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</si>
  <si>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</si>
  <si>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</si>
  <si>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</si>
  <si>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</si>
  <si>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</si>
  <si>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</si>
  <si>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</si>
  <si>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</si>
  <si>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</si>
  <si>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</si>
  <si>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</si>
  <si>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</si>
  <si>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</si>
  <si>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</si>
  <si>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</si>
  <si>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</si>
  <si>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</si>
  <si>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</si>
  <si>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</si>
  <si>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</si>
  <si>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</si>
  <si>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</si>
  <si>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</si>
  <si>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</si>
  <si>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</si>
  <si>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</si>
  <si>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</si>
  <si>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</si>
  <si>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</si>
  <si>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</si>
  <si>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</si>
  <si>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</si>
  <si>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</si>
  <si>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</si>
  <si>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</si>
  <si>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</si>
  <si>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公开表八：</t>
  </si>
  <si>
    <t>2023年政府性基金支出决算表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</si>
  <si>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</si>
  <si>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</si>
  <si>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</si>
  <si>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</si>
  <si>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</si>
  <si>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</si>
  <si>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</si>
  <si>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</si>
  <si>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</si>
  <si>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</si>
  <si>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</si>
  <si>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</si>
  <si>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</si>
  <si>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</si>
  <si>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</si>
  <si>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</si>
  <si>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</si>
  <si>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</si>
  <si>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</si>
  <si>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</si>
  <si>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</si>
  <si>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</si>
  <si>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</si>
  <si>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</si>
  <si>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</si>
  <si>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</si>
  <si>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</si>
  <si>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</si>
  <si>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</si>
  <si>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</si>
  <si>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</si>
  <si>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</si>
  <si>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</si>
  <si>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</si>
  <si>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</si>
  <si>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</si>
  <si>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</si>
  <si>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</si>
  <si>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</si>
  <si>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</si>
  <si>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</si>
  <si>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</si>
  <si>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</si>
  <si>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</si>
  <si>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</si>
  <si>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</si>
  <si>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</si>
  <si>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</si>
  <si>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</si>
  <si>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</si>
  <si>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</si>
  <si>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</si>
  <si>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</si>
  <si>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</si>
  <si>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</si>
  <si>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</si>
  <si>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</si>
  <si>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</si>
  <si>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</si>
  <si>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</si>
  <si>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</si>
  <si>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</si>
  <si>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</si>
  <si>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</si>
  <si>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</si>
  <si>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</si>
  <si>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</si>
  <si>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</si>
  <si>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</si>
  <si>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</si>
  <si>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</si>
  <si>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</si>
  <si>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</si>
  <si>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</si>
  <si>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</si>
  <si>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</si>
  <si>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</si>
  <si>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</si>
  <si>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</si>
  <si>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</si>
  <si>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</si>
  <si>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</si>
  <si>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</si>
  <si>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</si>
  <si>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</si>
  <si>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</si>
  <si>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</si>
  <si>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</si>
  <si>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</si>
  <si>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</si>
  <si>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</si>
  <si>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</si>
  <si>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</si>
  <si>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</si>
  <si>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</si>
  <si>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</si>
  <si>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</si>
  <si>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</si>
  <si>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</si>
  <si>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</si>
  <si>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</si>
  <si>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</si>
  <si>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</si>
  <si>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</si>
  <si>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</si>
  <si>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</si>
  <si>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</si>
  <si>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</si>
  <si>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</si>
  <si>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</si>
  <si>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</si>
  <si>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</si>
  <si>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</si>
  <si>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</si>
  <si>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</si>
  <si>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</si>
  <si>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</si>
  <si>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</si>
  <si>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</si>
  <si>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</si>
  <si>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</si>
  <si>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</si>
  <si>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</si>
  <si>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</si>
  <si>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</si>
  <si>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</si>
  <si>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</si>
  <si>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</si>
  <si>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</si>
  <si>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</si>
  <si>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</si>
  <si>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</si>
  <si>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</si>
  <si>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</si>
  <si>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</si>
  <si>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</si>
  <si>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</si>
  <si>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</si>
  <si>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</si>
  <si>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</si>
  <si>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</si>
  <si>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</si>
  <si>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</si>
  <si>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</si>
  <si>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</si>
  <si>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</si>
  <si>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</si>
  <si>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</si>
  <si>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</si>
  <si>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</si>
  <si>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</si>
  <si>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</si>
  <si>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</si>
  <si>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</si>
  <si>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</si>
  <si>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</si>
  <si>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</si>
  <si>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</si>
  <si>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</si>
  <si>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</si>
  <si>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</si>
  <si>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</si>
  <si>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</si>
  <si>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</si>
  <si>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</si>
  <si>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</si>
  <si>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</si>
  <si>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</si>
  <si>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</si>
  <si>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</si>
  <si>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</si>
  <si>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</si>
  <si>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</si>
  <si>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</si>
  <si>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</si>
  <si>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</si>
  <si>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</si>
  <si>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</si>
  <si>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</si>
  <si>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</si>
  <si>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</si>
  <si>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</si>
  <si>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</si>
  <si>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</si>
  <si>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</si>
  <si>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</si>
  <si>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</si>
  <si>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</si>
  <si>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</si>
  <si>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</si>
  <si>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</si>
  <si>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</si>
  <si>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</si>
  <si>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</si>
  <si>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</si>
  <si>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</si>
  <si>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</si>
  <si>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</si>
  <si>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</si>
  <si>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</si>
  <si>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</si>
  <si>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</si>
  <si>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</si>
  <si>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</si>
  <si>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</si>
  <si>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</si>
  <si>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</si>
  <si>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</si>
  <si>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</si>
  <si>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</si>
  <si>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</si>
  <si>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</si>
  <si>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</si>
  <si>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</si>
  <si>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</si>
  <si>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</si>
  <si>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</si>
  <si>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</si>
  <si>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</si>
  <si>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</si>
  <si>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</si>
  <si>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</si>
  <si>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</si>
  <si>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</si>
  <si>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</si>
  <si>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</si>
  <si>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</si>
  <si>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</si>
  <si>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</si>
  <si>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</si>
  <si>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</si>
  <si>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</si>
  <si>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公开表九：</t>
  </si>
  <si>
    <t>2023年本级政府性基金支出决算表</t>
  </si>
  <si>
    <t xml:space="preserve">  港口建设费安排的支出</t>
  </si>
  <si>
    <t xml:space="preserve">    航道建设和维护</t>
  </si>
  <si>
    <t xml:space="preserve">    航运保障系统建设</t>
  </si>
  <si>
    <t xml:space="preserve">    其他港口建设费安排的支出</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</si>
  <si>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</si>
  <si>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</si>
  <si>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</si>
  <si>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</si>
  <si>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用于扶贫的彩票公益金支出</t>
  </si>
  <si>
    <t xml:space="preserve">    港口建设费债务付息支出</t>
  </si>
  <si>
    <t xml:space="preserve">    港口建设费债务发行费用支出</t>
  </si>
  <si>
    <t>公开表十：</t>
  </si>
  <si>
    <t>2023年政府性基金转移性收支决算表</t>
  </si>
  <si>
    <t>政府性基金预算上级补助收入</t>
  </si>
  <si>
    <t>政府性基金预算补助下级支出</t>
  </si>
  <si>
    <t xml:space="preserve">  政府性基金转移支付收入</t>
  </si>
  <si>
    <t xml:space="preserve">  政府性基金转移支付支出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</si>
  <si>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</si>
  <si>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</si>
  <si>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</si>
  <si>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</si>
  <si>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</si>
  <si>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</si>
  <si>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</si>
  <si>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</si>
  <si>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</si>
  <si>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</si>
  <si>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 xml:space="preserve">  地方政府专项债务还本支出</t>
  </si>
  <si>
    <t xml:space="preserve">    专项债务收入</t>
  </si>
  <si>
    <t xml:space="preserve">  抗疫特别国债还本支出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</si>
  <si>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</si>
  <si>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</si>
  <si>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</si>
  <si>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</si>
  <si>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</si>
  <si>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</si>
  <si>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</si>
  <si>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</si>
  <si>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</si>
  <si>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公开表十一：</t>
  </si>
  <si>
    <t>2023年专项债务限额及余额情况表</t>
  </si>
  <si>
    <t>专项债券</t>
  </si>
  <si>
    <t>公开表十二：</t>
  </si>
  <si>
    <t>2023年国有资本经营预算收入决算表</t>
  </si>
  <si>
    <t>预算科目</t>
  </si>
  <si>
    <t>预算数</t>
  </si>
  <si>
    <t>调整预算数</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</si>
  <si>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</si>
  <si>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</si>
  <si>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</si>
  <si>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</si>
  <si>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</si>
  <si>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</si>
  <si>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</si>
  <si>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</si>
  <si>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</si>
  <si>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</si>
  <si>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</si>
  <si>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</si>
  <si>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</si>
  <si>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</si>
  <si>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</si>
  <si>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</si>
  <si>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</si>
  <si>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</si>
  <si>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</si>
  <si>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</si>
  <si>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</si>
  <si>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</si>
  <si>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</si>
  <si>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</si>
  <si>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</si>
  <si>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</si>
  <si>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</si>
  <si>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</si>
  <si>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</si>
  <si>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</si>
  <si>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</si>
  <si>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</si>
  <si>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</si>
  <si>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</si>
  <si>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</si>
  <si>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</si>
  <si>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</si>
  <si>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</si>
  <si>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</si>
  <si>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</si>
  <si>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</si>
  <si>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</si>
  <si>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</si>
  <si>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</si>
  <si>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公开表十三：</t>
  </si>
  <si>
    <t>2023年国有资本经营预算支出决算表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</si>
  <si>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</si>
  <si>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</si>
  <si>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</si>
  <si>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</si>
  <si>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</si>
  <si>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</si>
  <si>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</si>
  <si>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</si>
  <si>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</si>
  <si>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</si>
  <si>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</si>
  <si>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</si>
  <si>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</si>
  <si>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</si>
  <si>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</si>
  <si>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</si>
  <si>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</si>
  <si>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</si>
  <si>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</si>
  <si>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</si>
  <si>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</si>
  <si>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</si>
  <si>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</si>
  <si>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</si>
  <si>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</si>
  <si>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</si>
  <si>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公开表十四：</t>
  </si>
  <si>
    <t>2023年本级国有资本经营预算支出决算表</t>
  </si>
  <si>
    <t xml:space="preserve">    "三供一业"移交补助支出</t>
  </si>
  <si>
    <t xml:space="preserve">    对外投资合作支出</t>
  </si>
  <si>
    <t xml:space="preserve">  金融国有资本经营预算支出</t>
  </si>
  <si>
    <t xml:space="preserve">    资本性支出</t>
  </si>
  <si>
    <t xml:space="preserve">    改革性支出</t>
  </si>
  <si>
    <t xml:space="preserve">    其他金融国有资本经营预算支出</t>
  </si>
  <si>
    <t>公开表十五：</t>
  </si>
  <si>
    <t>2023年国有资本经营预算转移性收支决算表</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</si>
  <si>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</si>
  <si>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</si>
  <si>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</si>
  <si>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</si>
  <si>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</si>
  <si>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</si>
  <si>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</si>
  <si>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</si>
  <si>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</si>
  <si>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</si>
  <si>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</si>
  <si>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收  入  总  计</t>
  </si>
  <si>
    <t>支  出  总  计</t>
  </si>
  <si>
    <t>公开表十六：</t>
  </si>
  <si>
    <t>2023年社会保险基金收入决算表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</si>
  <si>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</si>
  <si>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</si>
  <si>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</si>
  <si>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</si>
  <si>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</si>
  <si>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</si>
  <si>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</si>
  <si>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</si>
  <si>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</si>
  <si>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</si>
  <si>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</si>
  <si>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</si>
  <si>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</si>
  <si>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</si>
  <si>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</si>
  <si>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</si>
  <si>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</si>
  <si>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公开表十七：</t>
  </si>
  <si>
    <t>2023年社会保险基金支出决算表</t>
  </si>
  <si>
    <t>二、支出</t>
  </si>
  <si>
    <t xml:space="preserve">   其中:社会保险待遇支出</t>
  </si>
  <si>
    <t xml:space="preserve">        转移支出</t>
  </si>
  <si>
    <t xml:space="preserve">        其他支出</t>
  </si>
  <si>
    <t xml:space="preserve">        全国统筹调剂资金支出</t>
  </si>
  <si>
    <t>三、本年收支结余</t>
  </si>
  <si>
    <t>四、年末滚存结余</t>
  </si>
  <si>
    <t>公开表十八：</t>
  </si>
  <si>
    <t>龙安区2023年财政拨款“三公”经费情况表</t>
  </si>
  <si>
    <r>
      <rPr>
        <sz val="12"/>
        <rFont val="宋体"/>
        <charset val="134"/>
      </rPr>
      <t xml:space="preserve">项 </t>
    </r>
    <r>
      <rPr>
        <sz val="12"/>
        <rFont val="宋体"/>
        <charset val="134"/>
      </rPr>
      <t xml:space="preserve">   </t>
    </r>
    <r>
      <rPr>
        <sz val="12"/>
        <rFont val="宋体"/>
        <charset val="134"/>
      </rPr>
      <t>目</t>
    </r>
  </si>
  <si>
    <r>
      <rPr>
        <sz val="11"/>
        <color theme="1"/>
        <rFont val="宋体"/>
        <charset val="134"/>
        <scheme val="minor"/>
      </rPr>
      <t>2023</t>
    </r>
    <r>
      <rPr>
        <sz val="12"/>
        <rFont val="宋体"/>
        <charset val="134"/>
      </rPr>
      <t>年执行数</t>
    </r>
  </si>
  <si>
    <t>2022年执行数</t>
  </si>
  <si>
    <t>与去年同期增减比率</t>
  </si>
  <si>
    <t>因公出国（境）费用</t>
  </si>
  <si>
    <t>公务接待费</t>
  </si>
  <si>
    <t>公务用车运行维护费</t>
  </si>
  <si>
    <t>公务用车购置费</t>
  </si>
  <si>
    <r>
      <rPr>
        <sz val="12"/>
        <rFont val="宋体"/>
        <charset val="134"/>
      </rPr>
      <t xml:space="preserve">合 </t>
    </r>
    <r>
      <rPr>
        <sz val="12"/>
        <rFont val="宋体"/>
        <charset val="134"/>
      </rPr>
      <t xml:space="preserve">   </t>
    </r>
    <r>
      <rPr>
        <sz val="12"/>
        <rFont val="宋体"/>
        <charset val="134"/>
      </rPr>
      <t>计</t>
    </r>
  </si>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</sst>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4"/>
      <name val="宋体"/>
      <charset val="134"/>
    </font>
    <font>
      <sz val="12"/>
      <name val="宋体"/>
      <charset val="134"/>
    </font>
    <font>
      <b/>
      <sz val="18"/>
      <name val="宋体"/>
      <charset val="134"/>
    </font>
    <font>
      <sz val="10"/>
      <name val="宋体"/>
      <charset val="134"/>
    </font>
    <font>
      <b/>
      <sz val="10"/>
      <name val="宋体"/>
      <charset val="134"/>
    </font>
    <font>
      <sz val="20"/>
      <color indexed="8"/>
      <name val="宋体"/>
      <charset val="134"/>
    </font>
    <font>
      <sz val="11"/>
      <color indexed="8"/>
      <name val="宋体"/>
      <charset val="134"/>
    </font>
    <font>
      <sz val="12"/>
      <color indexed="8"/>
      <name val="宋体"/>
      <charset val="134"/>
    </font>
    <font>
      <b/>
      <sz val="18"/>
      <color theme="1"/>
      <name val="宋体"/>
      <charset val="134"/>
      <scheme val="minor"/>
    </font>
    <font>
      <b/>
      <sz val="16"/>
      <name val="宋体"/>
      <charset val="134"/>
    </font>
    <font>
      <b/>
      <sz val="14"/>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
      <sz val="11"/>
      <name val="宋体"/>
      <charset val="134"/>
    </font>
    <font>
      <b/>
      <sz val="18"/>
      <name val="Arial"/>
      <charset val="134"/>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5" borderId="14" applyNumberFormat="0" applyAlignment="0" applyProtection="0">
      <alignment vertical="center"/>
    </xf>
    <xf numFmtId="0" fontId="22" fillId="6" borderId="15" applyNumberFormat="0" applyAlignment="0" applyProtection="0">
      <alignment vertical="center"/>
    </xf>
    <xf numFmtId="0" fontId="23" fillId="6" borderId="14" applyNumberFormat="0" applyAlignment="0" applyProtection="0">
      <alignment vertical="center"/>
    </xf>
    <xf numFmtId="0" fontId="24" fillId="7"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2" fillId="0" borderId="0">
      <alignment vertical="center"/>
    </xf>
    <xf numFmtId="0" fontId="32" fillId="0" borderId="0">
      <alignment vertical="center"/>
    </xf>
    <xf numFmtId="0" fontId="33" fillId="0" borderId="0"/>
    <xf numFmtId="0" fontId="2" fillId="0" borderId="0"/>
    <xf numFmtId="0" fontId="7" fillId="0" borderId="0">
      <alignment vertical="center"/>
    </xf>
  </cellStyleXfs>
  <cellXfs count="96">
    <xf numFmtId="0" fontId="0" fillId="0" borderId="0" xfId="0">
      <alignment vertical="center"/>
    </xf>
    <xf numFmtId="0" fontId="0" fillId="0" borderId="0" xfId="0" applyAlignment="1">
      <alignment vertical="center"/>
    </xf>
    <xf numFmtId="0" fontId="1" fillId="0" borderId="0" xfId="52" applyFont="1" applyAlignment="1">
      <alignment horizontal="center" vertical="center" wrapText="1"/>
    </xf>
    <xf numFmtId="0" fontId="2" fillId="0" borderId="0" xfId="52" applyAlignment="1">
      <alignment horizontal="center" vertical="center" wrapText="1"/>
    </xf>
    <xf numFmtId="0" fontId="2" fillId="0" borderId="0" xfId="52" applyFont="1" applyAlignment="1">
      <alignment horizontal="center" vertical="center" wrapText="1"/>
    </xf>
    <xf numFmtId="0" fontId="2" fillId="0" borderId="1" xfId="52" applyFont="1" applyBorder="1" applyAlignment="1">
      <alignment horizontal="center" vertical="center" wrapText="1"/>
    </xf>
    <xf numFmtId="0" fontId="0" fillId="0" borderId="1" xfId="52" applyFont="1" applyBorder="1" applyAlignment="1">
      <alignment horizontal="center" vertical="center" wrapText="1"/>
    </xf>
    <xf numFmtId="0" fontId="2" fillId="0" borderId="1" xfId="52" applyBorder="1" applyAlignment="1">
      <alignment horizontal="center" vertical="center" wrapText="1"/>
    </xf>
    <xf numFmtId="10" fontId="2" fillId="0" borderId="1" xfId="52" applyNumberFormat="1" applyBorder="1" applyAlignment="1">
      <alignment horizontal="center" vertical="center" wrapText="1"/>
    </xf>
    <xf numFmtId="0" fontId="0" fillId="0" borderId="2" xfId="52" applyFont="1" applyBorder="1" applyAlignment="1">
      <alignment horizontal="left" vertical="center" wrapText="1"/>
    </xf>
    <xf numFmtId="0" fontId="2" fillId="0" borderId="2" xfId="52" applyBorder="1" applyAlignment="1">
      <alignment horizontal="left" vertical="center" wrapText="1"/>
    </xf>
    <xf numFmtId="0" fontId="0" fillId="0" borderId="0" xfId="0" applyFill="1">
      <alignment vertical="center"/>
    </xf>
    <xf numFmtId="0" fontId="3" fillId="0" borderId="0" xfId="0" applyNumberFormat="1" applyFont="1" applyFill="1" applyAlignment="1" applyProtection="1">
      <alignment horizontal="center" vertical="center"/>
    </xf>
    <xf numFmtId="0" fontId="4" fillId="0" borderId="3" xfId="0" applyNumberFormat="1" applyFont="1" applyFill="1" applyBorder="1" applyAlignment="1" applyProtection="1">
      <alignment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vertical="center"/>
    </xf>
    <xf numFmtId="3"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0" fontId="4" fillId="0" borderId="4" xfId="0" applyNumberFormat="1" applyFont="1" applyFill="1" applyBorder="1" applyAlignment="1" applyProtection="1">
      <alignment vertical="center"/>
    </xf>
    <xf numFmtId="0" fontId="4" fillId="0" borderId="3" xfId="0" applyNumberFormat="1" applyFont="1" applyFill="1" applyBorder="1" applyAlignment="1" applyProtection="1">
      <alignment horizontal="right" vertical="center"/>
    </xf>
    <xf numFmtId="0" fontId="4" fillId="0" borderId="0" xfId="0" applyNumberFormat="1" applyFont="1" applyFill="1" applyAlignment="1" applyProtection="1">
      <alignment vertical="center"/>
    </xf>
    <xf numFmtId="0" fontId="5" fillId="2" borderId="1" xfId="0" applyNumberFormat="1" applyFont="1" applyFill="1" applyBorder="1" applyAlignment="1" applyProtection="1">
      <alignment vertical="center"/>
    </xf>
    <xf numFmtId="0" fontId="4" fillId="2" borderId="1" xfId="0" applyNumberFormat="1" applyFont="1" applyFill="1" applyBorder="1" applyAlignment="1" applyProtection="1">
      <alignment vertical="center"/>
    </xf>
    <xf numFmtId="0" fontId="4" fillId="0" borderId="0" xfId="0" applyNumberFormat="1" applyFont="1" applyFill="1" applyAlignment="1" applyProtection="1">
      <alignment horizontal="right" vertical="center"/>
    </xf>
    <xf numFmtId="0" fontId="0" fillId="0" borderId="0" xfId="0" applyFill="1" applyAlignment="1">
      <alignment horizontal="center" vertical="center"/>
    </xf>
    <xf numFmtId="0" fontId="4" fillId="0" borderId="1" xfId="0" applyNumberFormat="1" applyFont="1" applyFill="1" applyBorder="1" applyAlignment="1" applyProtection="1">
      <alignment horizontal="center" vertical="center"/>
    </xf>
    <xf numFmtId="0" fontId="0" fillId="0" borderId="0" xfId="0" applyFill="1" applyAlignment="1">
      <alignment vertical="center" wrapText="1"/>
    </xf>
    <xf numFmtId="0" fontId="4" fillId="0" borderId="1" xfId="0" applyNumberFormat="1" applyFont="1" applyFill="1" applyBorder="1" applyAlignment="1" applyProtection="1">
      <alignment horizontal="left" vertical="center"/>
    </xf>
    <xf numFmtId="0" fontId="4" fillId="0" borderId="0" xfId="0" applyNumberFormat="1" applyFont="1" applyFill="1" applyAlignment="1" applyProtection="1">
      <alignment horizontal="center" vertical="center"/>
    </xf>
    <xf numFmtId="0" fontId="4" fillId="0" borderId="5" xfId="0" applyNumberFormat="1" applyFont="1" applyFill="1" applyBorder="1" applyAlignment="1" applyProtection="1">
      <alignment horizontal="left" vertical="center"/>
    </xf>
    <xf numFmtId="3" fontId="4" fillId="0" borderId="6" xfId="0" applyNumberFormat="1" applyFont="1" applyFill="1" applyBorder="1" applyAlignment="1" applyProtection="1">
      <alignment horizontal="center" vertical="center"/>
    </xf>
    <xf numFmtId="3" fontId="4" fillId="0" borderId="5" xfId="0" applyNumberFormat="1" applyFont="1" applyFill="1" applyBorder="1" applyAlignment="1" applyProtection="1">
      <alignment horizontal="center" vertical="center"/>
    </xf>
    <xf numFmtId="3" fontId="4" fillId="0" borderId="7"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left" vertical="center"/>
    </xf>
    <xf numFmtId="0" fontId="4" fillId="0" borderId="6" xfId="0" applyNumberFormat="1" applyFont="1" applyFill="1" applyBorder="1" applyAlignment="1" applyProtection="1">
      <alignment vertical="center"/>
    </xf>
    <xf numFmtId="0" fontId="0" fillId="0" borderId="0" xfId="0" applyAlignment="1">
      <alignment horizontal="left" vertical="center"/>
    </xf>
    <xf numFmtId="0" fontId="6" fillId="0" borderId="0" xfId="0" applyFont="1" applyAlignment="1">
      <alignment horizontal="center" vertical="center"/>
    </xf>
    <xf numFmtId="0" fontId="7" fillId="0" borderId="8" xfId="0" applyFont="1" applyBorder="1" applyAlignment="1">
      <alignment horizontal="right" vertical="center"/>
    </xf>
    <xf numFmtId="0" fontId="7" fillId="0" borderId="3" xfId="0" applyFont="1" applyBorder="1" applyAlignment="1">
      <alignment horizontal="right"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6"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vertical="center"/>
    </xf>
    <xf numFmtId="0" fontId="2" fillId="0" borderId="7" xfId="0" applyNumberFormat="1" applyFont="1" applyFill="1" applyBorder="1" applyAlignment="1" applyProtection="1">
      <alignment horizontal="center"/>
    </xf>
    <xf numFmtId="0" fontId="2" fillId="0" borderId="1" xfId="0" applyNumberFormat="1" applyFont="1" applyFill="1" applyBorder="1" applyAlignment="1" applyProtection="1">
      <alignment horizontal="center"/>
    </xf>
    <xf numFmtId="0" fontId="4" fillId="0" borderId="0" xfId="0" applyFont="1" applyFill="1" applyAlignment="1">
      <alignment vertical="center"/>
    </xf>
    <xf numFmtId="0" fontId="4" fillId="0" borderId="0" xfId="0" applyFont="1" applyFill="1" applyAlignment="1">
      <alignment horizontal="center" vertical="center"/>
    </xf>
    <xf numFmtId="0" fontId="5" fillId="3" borderId="1" xfId="0" applyNumberFormat="1" applyFont="1" applyFill="1" applyBorder="1" applyAlignment="1" applyProtection="1">
      <alignment horizontal="left" vertical="center"/>
    </xf>
    <xf numFmtId="0" fontId="5" fillId="3" borderId="1" xfId="0" applyNumberFormat="1" applyFont="1" applyFill="1" applyBorder="1" applyAlignment="1" applyProtection="1">
      <alignment horizontal="center" vertical="center"/>
    </xf>
    <xf numFmtId="0" fontId="4" fillId="3" borderId="1" xfId="0" applyNumberFormat="1" applyFont="1" applyFill="1" applyBorder="1" applyAlignment="1" applyProtection="1">
      <alignment horizontal="left" vertical="center"/>
    </xf>
    <xf numFmtId="0" fontId="5" fillId="3" borderId="1" xfId="0" applyNumberFormat="1" applyFont="1" applyFill="1" applyBorder="1" applyAlignment="1" applyProtection="1">
      <alignment vertical="center"/>
    </xf>
    <xf numFmtId="0" fontId="4" fillId="3" borderId="1" xfId="0" applyNumberFormat="1" applyFont="1" applyFill="1" applyBorder="1" applyAlignment="1" applyProtection="1">
      <alignment vertical="center"/>
    </xf>
    <xf numFmtId="0" fontId="5" fillId="0" borderId="1" xfId="0" applyNumberFormat="1" applyFont="1" applyFill="1" applyBorder="1" applyAlignment="1" applyProtection="1">
      <alignment horizontal="left" vertical="center"/>
    </xf>
    <xf numFmtId="0" fontId="5" fillId="0" borderId="4" xfId="0" applyNumberFormat="1" applyFont="1" applyFill="1" applyBorder="1" applyAlignment="1" applyProtection="1">
      <alignment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8" fillId="0" borderId="1" xfId="53" applyFont="1" applyFill="1" applyBorder="1" applyAlignment="1">
      <alignment horizontal="center" vertical="center"/>
    </xf>
    <xf numFmtId="0" fontId="7" fillId="0" borderId="1" xfId="53" applyFill="1" applyBorder="1" applyAlignment="1">
      <alignment horizontal="center" vertical="center"/>
    </xf>
    <xf numFmtId="0" fontId="2" fillId="0" borderId="0" xfId="0" applyFont="1" applyFill="1" applyBorder="1" applyAlignment="1"/>
    <xf numFmtId="0" fontId="3" fillId="0" borderId="0" xfId="0" applyNumberFormat="1" applyFont="1" applyFill="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center" vertical="center" wrapText="1"/>
    </xf>
    <xf numFmtId="0" fontId="5" fillId="0" borderId="1" xfId="0" applyNumberFormat="1" applyFont="1" applyFill="1" applyBorder="1" applyAlignment="1" applyProtection="1">
      <alignment vertical="center" wrapText="1"/>
    </xf>
    <xf numFmtId="0" fontId="5" fillId="0" borderId="4" xfId="0" applyNumberFormat="1" applyFont="1" applyFill="1" applyBorder="1" applyAlignment="1" applyProtection="1">
      <alignment vertical="center" wrapText="1"/>
    </xf>
    <xf numFmtId="0" fontId="5" fillId="0" borderId="5" xfId="0"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xf>
    <xf numFmtId="3" fontId="4" fillId="0" borderId="9"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vertical="center" wrapText="1"/>
    </xf>
    <xf numFmtId="0" fontId="4" fillId="0" borderId="5" xfId="0" applyNumberFormat="1" applyFont="1" applyFill="1" applyBorder="1" applyAlignment="1" applyProtection="1">
      <alignment vertical="center" wrapText="1"/>
    </xf>
    <xf numFmtId="1" fontId="4" fillId="0" borderId="1"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vertical="center" wrapText="1"/>
    </xf>
    <xf numFmtId="0" fontId="4" fillId="0" borderId="10" xfId="0" applyNumberFormat="1" applyFont="1" applyFill="1" applyBorder="1" applyAlignment="1" applyProtection="1">
      <alignmen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9" fillId="0" borderId="0" xfId="0" applyFont="1" applyFill="1" applyAlignment="1">
      <alignment horizontal="center" vertical="center"/>
    </xf>
    <xf numFmtId="0" fontId="10" fillId="0" borderId="0" xfId="0" applyNumberFormat="1"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3"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left" vertical="center" wrapText="1"/>
    </xf>
    <xf numFmtId="0" fontId="0" fillId="0" borderId="0" xfId="0" applyAlignment="1">
      <alignment horizontal="center" vertical="center"/>
    </xf>
    <xf numFmtId="0" fontId="11"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12" fillId="0" borderId="1" xfId="0" applyFont="1" applyBorder="1" applyAlignment="1">
      <alignment horizontal="center" vertical="center"/>
    </xf>
    <xf numFmtId="0" fontId="12" fillId="0" borderId="1" xfId="0" applyFont="1" applyBorder="1">
      <alignment vertical="center"/>
    </xf>
    <xf numFmtId="0" fontId="0" fillId="0" borderId="1" xfId="0" applyBorder="1" applyAlignment="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结算单0309" xfId="49"/>
    <cellStyle name="常规 3_2009年市与各县(市、区)年终决算结算单(草案)" xfId="50"/>
    <cellStyle name="常规 2 10" xfId="51"/>
    <cellStyle name="常规 11" xfId="52"/>
    <cellStyle name="常规 2" xfId="53"/>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externalLink" Target="externalLinks/externalLink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20915;&#31639;&#20844;&#24320;\&#25919;&#24220;&#39044;&#31639;&#20915;&#31639;\&#20915;&#31639;\2023&#24180;\&#24635;&#20915;&#31639;1022&#29256;-&#22269;&#24211;&#25968;&#2545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sheet5"/>
      <sheetName val="L19"/>
      <sheetName val="L20"/>
      <sheetName val="L21"/>
      <sheetName val="L22"/>
      <sheetName val="L23"/>
    </sheetNames>
    <sheetDataSet>
      <sheetData sheetId="0"/>
      <sheetData sheetId="1"/>
      <sheetData sheetId="2"/>
      <sheetData sheetId="3">
        <row r="6">
          <cell r="C6">
            <v>84598</v>
          </cell>
        </row>
      </sheetData>
      <sheetData sheetId="4">
        <row r="6">
          <cell r="C6">
            <v>43774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E5">
            <v>0</v>
          </cell>
        </row>
        <row r="5">
          <cell r="J5">
            <v>20</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21"/>
  <sheetViews>
    <sheetView workbookViewId="0">
      <selection activeCell="E3" sqref="E3"/>
    </sheetView>
  </sheetViews>
  <sheetFormatPr defaultColWidth="9" defaultRowHeight="24" customHeight="1" outlineLevelCol="2"/>
  <cols>
    <col min="1" max="1" width="18.2545454545455" style="89" customWidth="1"/>
    <col min="2" max="2" width="42.6272727272727" customWidth="1"/>
    <col min="3" max="3" width="19" customWidth="1"/>
  </cols>
  <sheetData>
    <row r="1" customHeight="1" spans="1:3">
      <c r="A1" s="90" t="s">
        <v>0</v>
      </c>
      <c r="B1" s="90"/>
      <c r="C1" s="90"/>
    </row>
    <row r="2" customFormat="1" customHeight="1" spans="1:3">
      <c r="A2" s="89"/>
      <c r="B2" s="89"/>
      <c r="C2" s="89"/>
    </row>
    <row r="3" s="89" customFormat="1" customHeight="1" spans="1:3">
      <c r="A3" s="91" t="s">
        <v>1</v>
      </c>
      <c r="B3" s="91" t="s">
        <v>2</v>
      </c>
      <c r="C3" s="91" t="s">
        <v>3</v>
      </c>
    </row>
    <row r="4" customHeight="1" spans="1:3">
      <c r="A4" s="91" t="s">
        <v>4</v>
      </c>
      <c r="B4" s="92" t="s">
        <v>5</v>
      </c>
      <c r="C4" s="92"/>
    </row>
    <row r="5" customHeight="1" spans="1:3">
      <c r="A5" s="91" t="s">
        <v>6</v>
      </c>
      <c r="B5" s="92" t="s">
        <v>7</v>
      </c>
      <c r="C5" s="92"/>
    </row>
    <row r="6" customHeight="1" spans="1:3">
      <c r="A6" s="93" t="s">
        <v>8</v>
      </c>
      <c r="B6" s="94" t="s">
        <v>9</v>
      </c>
      <c r="C6" s="92"/>
    </row>
    <row r="7" customHeight="1" spans="1:3">
      <c r="A7" s="93" t="s">
        <v>10</v>
      </c>
      <c r="B7" s="94" t="s">
        <v>11</v>
      </c>
      <c r="C7" s="92"/>
    </row>
    <row r="8" customHeight="1" spans="1:3">
      <c r="A8" s="91" t="s">
        <v>12</v>
      </c>
      <c r="B8" s="92" t="s">
        <v>13</v>
      </c>
      <c r="C8" s="92"/>
    </row>
    <row r="9" customHeight="1" spans="1:3">
      <c r="A9" s="91" t="s">
        <v>14</v>
      </c>
      <c r="B9" s="92" t="s">
        <v>15</v>
      </c>
      <c r="C9" s="92"/>
    </row>
    <row r="10" customHeight="1" spans="1:3">
      <c r="A10" s="91" t="s">
        <v>16</v>
      </c>
      <c r="B10" s="92" t="s">
        <v>17</v>
      </c>
      <c r="C10" s="92"/>
    </row>
    <row r="11" customHeight="1" spans="1:3">
      <c r="A11" s="91" t="s">
        <v>18</v>
      </c>
      <c r="B11" s="92" t="s">
        <v>19</v>
      </c>
      <c r="C11" s="92"/>
    </row>
    <row r="12" customHeight="1" spans="1:3">
      <c r="A12" s="91" t="s">
        <v>20</v>
      </c>
      <c r="B12" s="92" t="s">
        <v>21</v>
      </c>
      <c r="C12" s="92"/>
    </row>
    <row r="13" customHeight="1" spans="1:3">
      <c r="A13" s="91" t="s">
        <v>22</v>
      </c>
      <c r="B13" s="92" t="s">
        <v>23</v>
      </c>
      <c r="C13" s="92"/>
    </row>
    <row r="14" customHeight="1" spans="1:3">
      <c r="A14" s="91" t="s">
        <v>24</v>
      </c>
      <c r="B14" s="92" t="s">
        <v>25</v>
      </c>
      <c r="C14" s="92"/>
    </row>
    <row r="15" customHeight="1" spans="1:3">
      <c r="A15" s="91" t="s">
        <v>26</v>
      </c>
      <c r="B15" s="92" t="s">
        <v>27</v>
      </c>
      <c r="C15" s="92"/>
    </row>
    <row r="16" customHeight="1" spans="1:3">
      <c r="A16" s="91" t="s">
        <v>28</v>
      </c>
      <c r="B16" s="92" t="s">
        <v>29</v>
      </c>
      <c r="C16" s="92"/>
    </row>
    <row r="17" customHeight="1" spans="1:3">
      <c r="A17" s="91" t="s">
        <v>30</v>
      </c>
      <c r="B17" s="92" t="s">
        <v>31</v>
      </c>
      <c r="C17" s="92"/>
    </row>
    <row r="18" customHeight="1" spans="1:3">
      <c r="A18" s="91" t="s">
        <v>32</v>
      </c>
      <c r="B18" s="95" t="s">
        <v>33</v>
      </c>
      <c r="C18" s="92"/>
    </row>
    <row r="19" customHeight="1" spans="1:3">
      <c r="A19" s="91" t="s">
        <v>34</v>
      </c>
      <c r="B19" s="92" t="s">
        <v>35</v>
      </c>
      <c r="C19" s="92"/>
    </row>
    <row r="20" customHeight="1" spans="1:3">
      <c r="A20" s="91" t="s">
        <v>36</v>
      </c>
      <c r="B20" s="92" t="s">
        <v>37</v>
      </c>
      <c r="C20" s="92"/>
    </row>
    <row r="21" customHeight="1" spans="1:3">
      <c r="A21" s="91" t="s">
        <v>38</v>
      </c>
      <c r="B21" s="92" t="s">
        <v>39</v>
      </c>
      <c r="C21" s="92"/>
    </row>
  </sheetData>
  <mergeCells count="1">
    <mergeCell ref="A1:C1"/>
  </mergeCells>
  <pageMargins left="1.37777777777778"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708"/>
  <sheetViews>
    <sheetView topLeftCell="A59" workbookViewId="0">
      <selection activeCell="E85" sqref="E85"/>
    </sheetView>
  </sheetViews>
  <sheetFormatPr defaultColWidth="12.1818181818182" defaultRowHeight="17" customHeight="1" outlineLevelCol="2"/>
  <cols>
    <col min="1" max="1" width="11.1272727272727" style="62" customWidth="1"/>
    <col min="2" max="2" width="49.4545454545455" style="62" customWidth="1"/>
    <col min="3" max="3" width="18.6272727272727" style="85" customWidth="1"/>
    <col min="4" max="256" width="12.1818181818182" style="62" customWidth="1"/>
    <col min="257" max="16384" width="12.1818181818182" style="62"/>
  </cols>
  <sheetData>
    <row r="1" s="62" customFormat="1" customHeight="1" spans="1:3">
      <c r="A1" s="11" t="s">
        <v>40</v>
      </c>
      <c r="B1" s="62"/>
      <c r="C1" s="85"/>
    </row>
    <row r="2" s="62" customFormat="1" ht="30" customHeight="1" spans="1:3">
      <c r="A2" s="86" t="s">
        <v>41</v>
      </c>
      <c r="B2" s="86"/>
      <c r="C2" s="86"/>
    </row>
    <row r="3" s="62" customFormat="1" customHeight="1" spans="1:3">
      <c r="A3" s="87"/>
      <c r="B3" s="87"/>
      <c r="C3" s="64"/>
    </row>
    <row r="4" s="62" customFormat="1" customHeight="1" spans="1:3">
      <c r="A4" s="87" t="s">
        <v>42</v>
      </c>
      <c r="B4" s="87"/>
      <c r="C4" s="64"/>
    </row>
    <row r="5" s="62" customFormat="1" customHeight="1" spans="1:3">
      <c r="A5" s="14" t="s">
        <v>43</v>
      </c>
      <c r="B5" s="14" t="s">
        <v>44</v>
      </c>
      <c r="C5" s="14" t="s">
        <v>45</v>
      </c>
    </row>
    <row r="6" s="62" customFormat="1" customHeight="1" spans="1:3">
      <c r="A6" s="28"/>
      <c r="B6" s="14" t="s">
        <v>46</v>
      </c>
      <c r="C6" s="17">
        <f>SUM(C7,C358)</f>
        <v>121958</v>
      </c>
    </row>
    <row r="7" s="62" customFormat="1" customHeight="1" spans="1:3">
      <c r="A7" s="28">
        <v>101</v>
      </c>
      <c r="B7" s="55" t="s">
        <v>47</v>
      </c>
      <c r="C7" s="17">
        <f>C8+C50+C70+C195+C260+C267+C272+C288+C297+C303+C312+C321+C324+C327+C330+C342+C346+C349+C352+C355</f>
        <v>84598</v>
      </c>
    </row>
    <row r="8" s="62" customFormat="1" customHeight="1" spans="1:3">
      <c r="A8" s="28">
        <v>10101</v>
      </c>
      <c r="B8" s="55" t="s">
        <v>48</v>
      </c>
      <c r="C8" s="17">
        <f>SUM(C9,C43,C47)</f>
        <v>34441</v>
      </c>
    </row>
    <row r="9" s="62" customFormat="1" customHeight="1" spans="1:3">
      <c r="A9" s="28">
        <v>1010101</v>
      </c>
      <c r="B9" s="55" t="s">
        <v>49</v>
      </c>
      <c r="C9" s="17">
        <f>SUM(C10:C42)</f>
        <v>34441</v>
      </c>
    </row>
    <row r="10" s="62" customFormat="1" customHeight="1" spans="1:3">
      <c r="A10" s="28">
        <v>101010101</v>
      </c>
      <c r="B10" s="28" t="s">
        <v>50</v>
      </c>
      <c r="C10" s="17">
        <v>6702</v>
      </c>
    </row>
    <row r="11" s="62" customFormat="1" customHeight="1" spans="1:3">
      <c r="A11" s="28">
        <v>101010102</v>
      </c>
      <c r="B11" s="28" t="s">
        <v>51</v>
      </c>
      <c r="C11" s="17">
        <v>899</v>
      </c>
    </row>
    <row r="12" s="62" customFormat="1" customHeight="1" spans="1:3">
      <c r="A12" s="28">
        <v>101010103</v>
      </c>
      <c r="B12" s="28" t="s">
        <v>52</v>
      </c>
      <c r="C12" s="17">
        <v>21114</v>
      </c>
    </row>
    <row r="13" s="62" customFormat="1" customHeight="1" spans="1:3">
      <c r="A13" s="28">
        <v>101010104</v>
      </c>
      <c r="B13" s="28" t="s">
        <v>53</v>
      </c>
      <c r="C13" s="17">
        <v>0</v>
      </c>
    </row>
    <row r="14" s="62" customFormat="1" customHeight="1" spans="1:3">
      <c r="A14" s="28">
        <v>101010105</v>
      </c>
      <c r="B14" s="28" t="s">
        <v>54</v>
      </c>
      <c r="C14" s="17">
        <v>1077</v>
      </c>
    </row>
    <row r="15" s="62" customFormat="1" customHeight="1" spans="1:3">
      <c r="A15" s="28">
        <v>101010106</v>
      </c>
      <c r="B15" s="28" t="s">
        <v>55</v>
      </c>
      <c r="C15" s="17">
        <v>3738</v>
      </c>
    </row>
    <row r="16" s="62" customFormat="1" customHeight="1" spans="1:3">
      <c r="A16" s="28">
        <v>101010117</v>
      </c>
      <c r="B16" s="28" t="s">
        <v>56</v>
      </c>
      <c r="C16" s="17">
        <v>0</v>
      </c>
    </row>
    <row r="17" s="62" customFormat="1" customHeight="1" spans="1:3">
      <c r="A17" s="28">
        <v>101010118</v>
      </c>
      <c r="B17" s="28" t="s">
        <v>57</v>
      </c>
      <c r="C17" s="17">
        <v>0</v>
      </c>
    </row>
    <row r="18" s="62" customFormat="1" customHeight="1" spans="1:3">
      <c r="A18" s="28">
        <v>101010119</v>
      </c>
      <c r="B18" s="28" t="s">
        <v>58</v>
      </c>
      <c r="C18" s="17">
        <v>655</v>
      </c>
    </row>
    <row r="19" s="62" customFormat="1" customHeight="1" spans="1:3">
      <c r="A19" s="28">
        <v>101010120</v>
      </c>
      <c r="B19" s="28" t="s">
        <v>59</v>
      </c>
      <c r="C19" s="17">
        <v>69</v>
      </c>
    </row>
    <row r="20" s="62" customFormat="1" customHeight="1" spans="1:3">
      <c r="A20" s="28">
        <v>101010121</v>
      </c>
      <c r="B20" s="28" t="s">
        <v>60</v>
      </c>
      <c r="C20" s="17">
        <v>0</v>
      </c>
    </row>
    <row r="21" s="62" customFormat="1" customHeight="1" spans="1:3">
      <c r="A21" s="28">
        <v>101010122</v>
      </c>
      <c r="B21" s="28" t="s">
        <v>61</v>
      </c>
      <c r="C21" s="17">
        <v>0</v>
      </c>
    </row>
    <row r="22" s="62" customFormat="1" customHeight="1" spans="1:3">
      <c r="A22" s="28">
        <v>101010125</v>
      </c>
      <c r="B22" s="28" t="s">
        <v>62</v>
      </c>
      <c r="C22" s="17">
        <v>0</v>
      </c>
    </row>
    <row r="23" s="62" customFormat="1" customHeight="1" spans="1:3">
      <c r="A23" s="28">
        <v>101010127</v>
      </c>
      <c r="B23" s="28" t="s">
        <v>63</v>
      </c>
      <c r="C23" s="17">
        <v>0</v>
      </c>
    </row>
    <row r="24" s="62" customFormat="1" customHeight="1" spans="1:3">
      <c r="A24" s="28">
        <v>101010129</v>
      </c>
      <c r="B24" s="28" t="s">
        <v>64</v>
      </c>
      <c r="C24" s="17">
        <v>-1373</v>
      </c>
    </row>
    <row r="25" s="62" customFormat="1" customHeight="1" spans="1:3">
      <c r="A25" s="28">
        <v>101010131</v>
      </c>
      <c r="B25" s="28" t="s">
        <v>65</v>
      </c>
      <c r="C25" s="17">
        <v>0</v>
      </c>
    </row>
    <row r="26" s="62" customFormat="1" customHeight="1" spans="1:3">
      <c r="A26" s="28">
        <v>101010132</v>
      </c>
      <c r="B26" s="28" t="s">
        <v>66</v>
      </c>
      <c r="C26" s="17">
        <v>0</v>
      </c>
    </row>
    <row r="27" s="62" customFormat="1" customHeight="1" spans="1:3">
      <c r="A27" s="28">
        <v>101010133</v>
      </c>
      <c r="B27" s="28" t="s">
        <v>67</v>
      </c>
      <c r="C27" s="17">
        <v>0</v>
      </c>
    </row>
    <row r="28" s="62" customFormat="1" customHeight="1" spans="1:3">
      <c r="A28" s="28">
        <v>101010134</v>
      </c>
      <c r="B28" s="28" t="s">
        <v>68</v>
      </c>
      <c r="C28" s="17">
        <v>-2</v>
      </c>
    </row>
    <row r="29" s="62" customFormat="1" ht="17.25" customHeight="1" spans="1:3">
      <c r="A29" s="28">
        <v>101010135</v>
      </c>
      <c r="B29" s="28" t="s">
        <v>69</v>
      </c>
      <c r="C29" s="17">
        <v>-7</v>
      </c>
    </row>
    <row r="30" s="62" customFormat="1" customHeight="1" spans="1:3">
      <c r="A30" s="28">
        <v>101010136</v>
      </c>
      <c r="B30" s="28" t="s">
        <v>70</v>
      </c>
      <c r="C30" s="17">
        <v>0</v>
      </c>
    </row>
    <row r="31" s="62" customFormat="1" customHeight="1" spans="1:3">
      <c r="A31" s="28">
        <v>101010137</v>
      </c>
      <c r="B31" s="28" t="s">
        <v>71</v>
      </c>
      <c r="C31" s="17">
        <v>0</v>
      </c>
    </row>
    <row r="32" s="62" customFormat="1" customHeight="1" spans="1:3">
      <c r="A32" s="28">
        <v>101010138</v>
      </c>
      <c r="B32" s="28" t="s">
        <v>72</v>
      </c>
      <c r="C32" s="17">
        <v>0</v>
      </c>
    </row>
    <row r="33" s="62" customFormat="1" customHeight="1" spans="1:3">
      <c r="A33" s="28">
        <v>101010139</v>
      </c>
      <c r="B33" s="28" t="s">
        <v>73</v>
      </c>
      <c r="C33" s="17">
        <v>0</v>
      </c>
    </row>
    <row r="34" s="62" customFormat="1" customHeight="1" spans="1:3">
      <c r="A34" s="28">
        <v>101010140</v>
      </c>
      <c r="B34" s="28" t="s">
        <v>74</v>
      </c>
      <c r="C34" s="17">
        <v>0</v>
      </c>
    </row>
    <row r="35" s="62" customFormat="1" customHeight="1" spans="1:3">
      <c r="A35" s="28">
        <v>101010141</v>
      </c>
      <c r="B35" s="28" t="s">
        <v>75</v>
      </c>
      <c r="C35" s="17">
        <v>-151</v>
      </c>
    </row>
    <row r="36" s="62" customFormat="1" customHeight="1" spans="1:3">
      <c r="A36" s="28">
        <v>101010142</v>
      </c>
      <c r="B36" s="28" t="s">
        <v>76</v>
      </c>
      <c r="C36" s="17">
        <v>-159</v>
      </c>
    </row>
    <row r="37" s="62" customFormat="1" customHeight="1" spans="1:3">
      <c r="A37" s="28">
        <v>101010150</v>
      </c>
      <c r="B37" s="28" t="s">
        <v>77</v>
      </c>
      <c r="C37" s="17">
        <v>0</v>
      </c>
    </row>
    <row r="38" s="62" customFormat="1" customHeight="1" spans="1:3">
      <c r="A38" s="28">
        <v>101010151</v>
      </c>
      <c r="B38" s="28" t="s">
        <v>78</v>
      </c>
      <c r="C38" s="17">
        <v>1879</v>
      </c>
    </row>
    <row r="39" s="62" customFormat="1" customHeight="1" spans="1:3">
      <c r="A39" s="28">
        <v>101010152</v>
      </c>
      <c r="B39" s="28" t="s">
        <v>79</v>
      </c>
      <c r="C39" s="17">
        <v>0</v>
      </c>
    </row>
    <row r="40" s="62" customFormat="1" customHeight="1" spans="1:3">
      <c r="A40" s="28">
        <v>101010153</v>
      </c>
      <c r="B40" s="28" t="s">
        <v>80</v>
      </c>
      <c r="C40" s="17">
        <v>0</v>
      </c>
    </row>
    <row r="41" s="62" customFormat="1" customHeight="1" spans="1:3">
      <c r="A41" s="28">
        <v>101010154</v>
      </c>
      <c r="B41" s="28" t="s">
        <v>81</v>
      </c>
      <c r="C41" s="17">
        <v>0</v>
      </c>
    </row>
    <row r="42" s="62" customFormat="1" customHeight="1" spans="1:3">
      <c r="A42" s="28">
        <v>101010155</v>
      </c>
      <c r="B42" s="28" t="s">
        <v>82</v>
      </c>
      <c r="C42" s="17">
        <v>0</v>
      </c>
    </row>
    <row r="43" s="62" customFormat="1" customHeight="1" spans="1:3">
      <c r="A43" s="28">
        <v>1010102</v>
      </c>
      <c r="B43" s="55" t="s">
        <v>83</v>
      </c>
      <c r="C43" s="17">
        <f>SUM(C44:C46)</f>
        <v>0</v>
      </c>
    </row>
    <row r="44" s="62" customFormat="1" customHeight="1" spans="1:3">
      <c r="A44" s="28">
        <v>101010201</v>
      </c>
      <c r="B44" s="28" t="s">
        <v>84</v>
      </c>
      <c r="C44" s="17">
        <v>0</v>
      </c>
    </row>
    <row r="45" s="62" customFormat="1" customHeight="1" spans="1:3">
      <c r="A45" s="28">
        <v>101010220</v>
      </c>
      <c r="B45" s="28" t="s">
        <v>85</v>
      </c>
      <c r="C45" s="17">
        <v>0</v>
      </c>
    </row>
    <row r="46" s="62" customFormat="1" customHeight="1" spans="1:3">
      <c r="A46" s="28">
        <v>101010221</v>
      </c>
      <c r="B46" s="28" t="s">
        <v>86</v>
      </c>
      <c r="C46" s="17">
        <v>0</v>
      </c>
    </row>
    <row r="47" s="62" customFormat="1" customHeight="1" spans="1:3">
      <c r="A47" s="28">
        <v>1010103</v>
      </c>
      <c r="B47" s="55" t="s">
        <v>87</v>
      </c>
      <c r="C47" s="17">
        <f>C48+C49</f>
        <v>0</v>
      </c>
    </row>
    <row r="48" s="62" customFormat="1" customHeight="1" spans="1:3">
      <c r="A48" s="28">
        <v>101010301</v>
      </c>
      <c r="B48" s="28" t="s">
        <v>88</v>
      </c>
      <c r="C48" s="17">
        <v>0</v>
      </c>
    </row>
    <row r="49" s="62" customFormat="1" customHeight="1" spans="1:3">
      <c r="A49" s="28">
        <v>101010302</v>
      </c>
      <c r="B49" s="28" t="s">
        <v>89</v>
      </c>
      <c r="C49" s="17">
        <v>0</v>
      </c>
    </row>
    <row r="50" s="62" customFormat="1" customHeight="1" spans="1:3">
      <c r="A50" s="28">
        <v>10102</v>
      </c>
      <c r="B50" s="55" t="s">
        <v>90</v>
      </c>
      <c r="C50" s="17">
        <f>SUM(C51,C63,C69)</f>
        <v>0</v>
      </c>
    </row>
    <row r="51" s="62" customFormat="1" customHeight="1" spans="1:3">
      <c r="A51" s="28">
        <v>1010201</v>
      </c>
      <c r="B51" s="55" t="s">
        <v>91</v>
      </c>
      <c r="C51" s="17">
        <f>SUM(C52:C62)</f>
        <v>0</v>
      </c>
    </row>
    <row r="52" s="62" customFormat="1" customHeight="1" spans="1:3">
      <c r="A52" s="28">
        <v>101020101</v>
      </c>
      <c r="B52" s="28" t="s">
        <v>92</v>
      </c>
      <c r="C52" s="17">
        <v>0</v>
      </c>
    </row>
    <row r="53" s="62" customFormat="1" customHeight="1" spans="1:3">
      <c r="A53" s="28">
        <v>101020102</v>
      </c>
      <c r="B53" s="28" t="s">
        <v>93</v>
      </c>
      <c r="C53" s="17">
        <v>0</v>
      </c>
    </row>
    <row r="54" s="62" customFormat="1" customHeight="1" spans="1:3">
      <c r="A54" s="28">
        <v>101020103</v>
      </c>
      <c r="B54" s="28" t="s">
        <v>94</v>
      </c>
      <c r="C54" s="17">
        <v>0</v>
      </c>
    </row>
    <row r="55" s="62" customFormat="1" customHeight="1" spans="1:3">
      <c r="A55" s="28">
        <v>101020104</v>
      </c>
      <c r="B55" s="28" t="s">
        <v>95</v>
      </c>
      <c r="C55" s="17">
        <v>0</v>
      </c>
    </row>
    <row r="56" s="62" customFormat="1" customHeight="1" spans="1:3">
      <c r="A56" s="28">
        <v>101020105</v>
      </c>
      <c r="B56" s="28" t="s">
        <v>96</v>
      </c>
      <c r="C56" s="17">
        <v>0</v>
      </c>
    </row>
    <row r="57" s="62" customFormat="1" customHeight="1" spans="1:3">
      <c r="A57" s="28">
        <v>101020106</v>
      </c>
      <c r="B57" s="28" t="s">
        <v>97</v>
      </c>
      <c r="C57" s="17">
        <v>0</v>
      </c>
    </row>
    <row r="58" s="62" customFormat="1" customHeight="1" spans="1:3">
      <c r="A58" s="28">
        <v>101020107</v>
      </c>
      <c r="B58" s="28" t="s">
        <v>98</v>
      </c>
      <c r="C58" s="17">
        <v>0</v>
      </c>
    </row>
    <row r="59" s="62" customFormat="1" customHeight="1" spans="1:3">
      <c r="A59" s="28">
        <v>101020119</v>
      </c>
      <c r="B59" s="28" t="s">
        <v>99</v>
      </c>
      <c r="C59" s="17">
        <v>0</v>
      </c>
    </row>
    <row r="60" s="62" customFormat="1" customHeight="1" spans="1:3">
      <c r="A60" s="28">
        <v>101020120</v>
      </c>
      <c r="B60" s="28" t="s">
        <v>100</v>
      </c>
      <c r="C60" s="17">
        <v>0</v>
      </c>
    </row>
    <row r="61" s="62" customFormat="1" customHeight="1" spans="1:3">
      <c r="A61" s="28">
        <v>101020121</v>
      </c>
      <c r="B61" s="28" t="s">
        <v>101</v>
      </c>
      <c r="C61" s="17">
        <v>0</v>
      </c>
    </row>
    <row r="62" s="62" customFormat="1" customHeight="1" spans="1:3">
      <c r="A62" s="28">
        <v>101020129</v>
      </c>
      <c r="B62" s="28" t="s">
        <v>102</v>
      </c>
      <c r="C62" s="17">
        <v>0</v>
      </c>
    </row>
    <row r="63" s="62" customFormat="1" customHeight="1" spans="1:3">
      <c r="A63" s="28">
        <v>1010202</v>
      </c>
      <c r="B63" s="55" t="s">
        <v>103</v>
      </c>
      <c r="C63" s="17">
        <f>SUM(C64:C68)</f>
        <v>0</v>
      </c>
    </row>
    <row r="64" s="62" customFormat="1" customHeight="1" spans="1:3">
      <c r="A64" s="28">
        <v>101020202</v>
      </c>
      <c r="B64" s="28" t="s">
        <v>104</v>
      </c>
      <c r="C64" s="17">
        <v>0</v>
      </c>
    </row>
    <row r="65" s="62" customFormat="1" customHeight="1" spans="1:3">
      <c r="A65" s="28">
        <v>101020209</v>
      </c>
      <c r="B65" s="28" t="s">
        <v>105</v>
      </c>
      <c r="C65" s="17">
        <v>0</v>
      </c>
    </row>
    <row r="66" s="62" customFormat="1" customHeight="1" spans="1:3">
      <c r="A66" s="28">
        <v>101020220</v>
      </c>
      <c r="B66" s="28" t="s">
        <v>106</v>
      </c>
      <c r="C66" s="17">
        <v>0</v>
      </c>
    </row>
    <row r="67" s="62" customFormat="1" customHeight="1" spans="1:3">
      <c r="A67" s="28">
        <v>101020221</v>
      </c>
      <c r="B67" s="28" t="s">
        <v>107</v>
      </c>
      <c r="C67" s="17">
        <v>0</v>
      </c>
    </row>
    <row r="68" s="62" customFormat="1" customHeight="1" spans="1:3">
      <c r="A68" s="28">
        <v>101020229</v>
      </c>
      <c r="B68" s="28" t="s">
        <v>108</v>
      </c>
      <c r="C68" s="17">
        <v>0</v>
      </c>
    </row>
    <row r="69" s="62" customFormat="1" customHeight="1" spans="1:3">
      <c r="A69" s="28">
        <v>1010203</v>
      </c>
      <c r="B69" s="55" t="s">
        <v>109</v>
      </c>
      <c r="C69" s="17">
        <v>0</v>
      </c>
    </row>
    <row r="70" s="62" customFormat="1" customHeight="1" spans="1:3">
      <c r="A70" s="28">
        <v>10104</v>
      </c>
      <c r="B70" s="55" t="s">
        <v>110</v>
      </c>
      <c r="C70" s="17">
        <f>SUM(C71:C87,C91:C96,C100,C105:C106,C110:C116,C133:C134,C137:C139,C144,C149,C154,C159,C164,C169,C174,C179,C184,C189,C193,C194)</f>
        <v>8963</v>
      </c>
    </row>
    <row r="71" s="62" customFormat="1" customHeight="1" spans="1:3">
      <c r="A71" s="28">
        <v>1010401</v>
      </c>
      <c r="B71" s="55" t="s">
        <v>111</v>
      </c>
      <c r="C71" s="17">
        <v>0</v>
      </c>
    </row>
    <row r="72" s="62" customFormat="1" customHeight="1" spans="1:3">
      <c r="A72" s="28">
        <v>1010402</v>
      </c>
      <c r="B72" s="55" t="s">
        <v>112</v>
      </c>
      <c r="C72" s="17">
        <v>0</v>
      </c>
    </row>
    <row r="73" s="62" customFormat="1" customHeight="1" spans="1:3">
      <c r="A73" s="28">
        <v>1010403</v>
      </c>
      <c r="B73" s="55" t="s">
        <v>113</v>
      </c>
      <c r="C73" s="17">
        <v>0</v>
      </c>
    </row>
    <row r="74" s="62" customFormat="1" customHeight="1" spans="1:3">
      <c r="A74" s="28">
        <v>1010404</v>
      </c>
      <c r="B74" s="55" t="s">
        <v>114</v>
      </c>
      <c r="C74" s="17">
        <v>1</v>
      </c>
    </row>
    <row r="75" s="62" customFormat="1" customHeight="1" spans="1:3">
      <c r="A75" s="28">
        <v>1010405</v>
      </c>
      <c r="B75" s="55" t="s">
        <v>115</v>
      </c>
      <c r="C75" s="17">
        <v>0</v>
      </c>
    </row>
    <row r="76" s="62" customFormat="1" customHeight="1" spans="1:3">
      <c r="A76" s="28">
        <v>1010406</v>
      </c>
      <c r="B76" s="55" t="s">
        <v>116</v>
      </c>
      <c r="C76" s="17">
        <v>0</v>
      </c>
    </row>
    <row r="77" s="62" customFormat="1" customHeight="1" spans="1:3">
      <c r="A77" s="28">
        <v>1010407</v>
      </c>
      <c r="B77" s="55" t="s">
        <v>117</v>
      </c>
      <c r="C77" s="17">
        <v>0</v>
      </c>
    </row>
    <row r="78" s="62" customFormat="1" customHeight="1" spans="1:3">
      <c r="A78" s="28">
        <v>1010408</v>
      </c>
      <c r="B78" s="55" t="s">
        <v>118</v>
      </c>
      <c r="C78" s="17">
        <v>0</v>
      </c>
    </row>
    <row r="79" s="62" customFormat="1" customHeight="1" spans="1:3">
      <c r="A79" s="28">
        <v>1010409</v>
      </c>
      <c r="B79" s="55" t="s">
        <v>119</v>
      </c>
      <c r="C79" s="17">
        <v>0</v>
      </c>
    </row>
    <row r="80" s="62" customFormat="1" customHeight="1" spans="1:3">
      <c r="A80" s="28">
        <v>1010410</v>
      </c>
      <c r="B80" s="55" t="s">
        <v>120</v>
      </c>
      <c r="C80" s="17">
        <v>0</v>
      </c>
    </row>
    <row r="81" s="62" customFormat="1" customHeight="1" spans="1:3">
      <c r="A81" s="28">
        <v>1010411</v>
      </c>
      <c r="B81" s="55" t="s">
        <v>121</v>
      </c>
      <c r="C81" s="17">
        <v>0</v>
      </c>
    </row>
    <row r="82" s="62" customFormat="1" customHeight="1" spans="1:3">
      <c r="A82" s="28">
        <v>1010412</v>
      </c>
      <c r="B82" s="55" t="s">
        <v>122</v>
      </c>
      <c r="C82" s="17">
        <v>0</v>
      </c>
    </row>
    <row r="83" s="62" customFormat="1" customHeight="1" spans="1:3">
      <c r="A83" s="28">
        <v>1010413</v>
      </c>
      <c r="B83" s="55" t="s">
        <v>123</v>
      </c>
      <c r="C83" s="17">
        <v>0</v>
      </c>
    </row>
    <row r="84" s="62" customFormat="1" customHeight="1" spans="1:3">
      <c r="A84" s="28">
        <v>1010414</v>
      </c>
      <c r="B84" s="55" t="s">
        <v>124</v>
      </c>
      <c r="C84" s="17">
        <v>0</v>
      </c>
    </row>
    <row r="85" s="62" customFormat="1" customHeight="1" spans="1:3">
      <c r="A85" s="28">
        <v>1010415</v>
      </c>
      <c r="B85" s="55" t="s">
        <v>125</v>
      </c>
      <c r="C85" s="17">
        <v>0</v>
      </c>
    </row>
    <row r="86" s="62" customFormat="1" customHeight="1" spans="1:3">
      <c r="A86" s="28">
        <v>1010416</v>
      </c>
      <c r="B86" s="55" t="s">
        <v>126</v>
      </c>
      <c r="C86" s="17">
        <v>0</v>
      </c>
    </row>
    <row r="87" s="62" customFormat="1" customHeight="1" spans="1:3">
      <c r="A87" s="28">
        <v>1010417</v>
      </c>
      <c r="B87" s="55" t="s">
        <v>127</v>
      </c>
      <c r="C87" s="17">
        <f>SUM(C88:C90)</f>
        <v>0</v>
      </c>
    </row>
    <row r="88" s="62" customFormat="1" ht="25" customHeight="1" spans="1:3">
      <c r="A88" s="28">
        <v>101041701</v>
      </c>
      <c r="B88" s="88" t="s">
        <v>128</v>
      </c>
      <c r="C88" s="17">
        <v>0</v>
      </c>
    </row>
    <row r="89" s="62" customFormat="1" ht="25" customHeight="1" spans="1:3">
      <c r="A89" s="28">
        <v>101041702</v>
      </c>
      <c r="B89" s="88" t="s">
        <v>129</v>
      </c>
      <c r="C89" s="17">
        <v>0</v>
      </c>
    </row>
    <row r="90" s="62" customFormat="1" ht="25" customHeight="1" spans="1:3">
      <c r="A90" s="28">
        <v>101041709</v>
      </c>
      <c r="B90" s="88" t="s">
        <v>130</v>
      </c>
      <c r="C90" s="17">
        <v>0</v>
      </c>
    </row>
    <row r="91" s="62" customFormat="1" customHeight="1" spans="1:3">
      <c r="A91" s="28">
        <v>1010418</v>
      </c>
      <c r="B91" s="55" t="s">
        <v>131</v>
      </c>
      <c r="C91" s="17">
        <v>0</v>
      </c>
    </row>
    <row r="92" s="62" customFormat="1" customHeight="1" spans="1:3">
      <c r="A92" s="28">
        <v>1010419</v>
      </c>
      <c r="B92" s="55" t="s">
        <v>132</v>
      </c>
      <c r="C92" s="17">
        <v>0</v>
      </c>
    </row>
    <row r="93" s="62" customFormat="1" customHeight="1" spans="1:3">
      <c r="A93" s="28">
        <v>1010420</v>
      </c>
      <c r="B93" s="55" t="s">
        <v>133</v>
      </c>
      <c r="C93" s="17">
        <v>0</v>
      </c>
    </row>
    <row r="94" s="62" customFormat="1" customHeight="1" spans="1:3">
      <c r="A94" s="28">
        <v>1010421</v>
      </c>
      <c r="B94" s="55" t="s">
        <v>134</v>
      </c>
      <c r="C94" s="17">
        <v>0</v>
      </c>
    </row>
    <row r="95" s="62" customFormat="1" customHeight="1" spans="1:3">
      <c r="A95" s="28">
        <v>1010422</v>
      </c>
      <c r="B95" s="55" t="s">
        <v>135</v>
      </c>
      <c r="C95" s="17">
        <v>0</v>
      </c>
    </row>
    <row r="96" s="62" customFormat="1" customHeight="1" spans="1:3">
      <c r="A96" s="28">
        <v>1010423</v>
      </c>
      <c r="B96" s="55" t="s">
        <v>136</v>
      </c>
      <c r="C96" s="17">
        <f>SUM(C97:C99)</f>
        <v>0</v>
      </c>
    </row>
    <row r="97" s="62" customFormat="1" customHeight="1" spans="1:3">
      <c r="A97" s="28">
        <v>101042303</v>
      </c>
      <c r="B97" s="28" t="s">
        <v>137</v>
      </c>
      <c r="C97" s="17">
        <v>0</v>
      </c>
    </row>
    <row r="98" s="62" customFormat="1" customHeight="1" spans="1:3">
      <c r="A98" s="28">
        <v>101042304</v>
      </c>
      <c r="B98" s="28" t="s">
        <v>138</v>
      </c>
      <c r="C98" s="17">
        <v>0</v>
      </c>
    </row>
    <row r="99" s="62" customFormat="1" customHeight="1" spans="1:3">
      <c r="A99" s="28">
        <v>101042309</v>
      </c>
      <c r="B99" s="28" t="s">
        <v>139</v>
      </c>
      <c r="C99" s="17">
        <v>0</v>
      </c>
    </row>
    <row r="100" s="62" customFormat="1" customHeight="1" spans="1:3">
      <c r="A100" s="28">
        <v>1010424</v>
      </c>
      <c r="B100" s="55" t="s">
        <v>140</v>
      </c>
      <c r="C100" s="17">
        <f>SUM(C101:C104)</f>
        <v>0</v>
      </c>
    </row>
    <row r="101" s="62" customFormat="1" customHeight="1" spans="1:3">
      <c r="A101" s="28">
        <v>101042402</v>
      </c>
      <c r="B101" s="28" t="s">
        <v>141</v>
      </c>
      <c r="C101" s="17">
        <v>0</v>
      </c>
    </row>
    <row r="102" s="62" customFormat="1" customHeight="1" spans="1:3">
      <c r="A102" s="28">
        <v>101042403</v>
      </c>
      <c r="B102" s="28" t="s">
        <v>142</v>
      </c>
      <c r="C102" s="17">
        <v>0</v>
      </c>
    </row>
    <row r="103" s="62" customFormat="1" customHeight="1" spans="1:3">
      <c r="A103" s="28">
        <v>101042404</v>
      </c>
      <c r="B103" s="28" t="s">
        <v>143</v>
      </c>
      <c r="C103" s="17">
        <v>0</v>
      </c>
    </row>
    <row r="104" s="62" customFormat="1" customHeight="1" spans="1:3">
      <c r="A104" s="28">
        <v>101042409</v>
      </c>
      <c r="B104" s="28" t="s">
        <v>144</v>
      </c>
      <c r="C104" s="17">
        <v>0</v>
      </c>
    </row>
    <row r="105" s="62" customFormat="1" customHeight="1" spans="1:3">
      <c r="A105" s="28">
        <v>1010425</v>
      </c>
      <c r="B105" s="55" t="s">
        <v>145</v>
      </c>
      <c r="C105" s="17">
        <v>0</v>
      </c>
    </row>
    <row r="106" s="62" customFormat="1" customHeight="1" spans="1:3">
      <c r="A106" s="28">
        <v>1010426</v>
      </c>
      <c r="B106" s="55" t="s">
        <v>146</v>
      </c>
      <c r="C106" s="17">
        <f>SUM(C107:C109)</f>
        <v>0</v>
      </c>
    </row>
    <row r="107" s="62" customFormat="1" customHeight="1" spans="1:3">
      <c r="A107" s="28">
        <v>101042601</v>
      </c>
      <c r="B107" s="28" t="s">
        <v>147</v>
      </c>
      <c r="C107" s="17">
        <v>0</v>
      </c>
    </row>
    <row r="108" s="62" customFormat="1" customHeight="1" spans="1:3">
      <c r="A108" s="28">
        <v>101042602</v>
      </c>
      <c r="B108" s="28" t="s">
        <v>148</v>
      </c>
      <c r="C108" s="17">
        <v>0</v>
      </c>
    </row>
    <row r="109" s="62" customFormat="1" customHeight="1" spans="1:3">
      <c r="A109" s="28">
        <v>101042609</v>
      </c>
      <c r="B109" s="28" t="s">
        <v>149</v>
      </c>
      <c r="C109" s="17">
        <v>0</v>
      </c>
    </row>
    <row r="110" s="62" customFormat="1" customHeight="1" spans="1:3">
      <c r="A110" s="28">
        <v>1010427</v>
      </c>
      <c r="B110" s="55" t="s">
        <v>150</v>
      </c>
      <c r="C110" s="17">
        <v>0</v>
      </c>
    </row>
    <row r="111" s="62" customFormat="1" customHeight="1" spans="1:3">
      <c r="A111" s="28">
        <v>1010428</v>
      </c>
      <c r="B111" s="55" t="s">
        <v>151</v>
      </c>
      <c r="C111" s="17">
        <v>0</v>
      </c>
    </row>
    <row r="112" s="62" customFormat="1" customHeight="1" spans="1:3">
      <c r="A112" s="28">
        <v>1010429</v>
      </c>
      <c r="B112" s="55" t="s">
        <v>152</v>
      </c>
      <c r="C112" s="17">
        <v>0</v>
      </c>
    </row>
    <row r="113" s="62" customFormat="1" customHeight="1" spans="1:3">
      <c r="A113" s="28">
        <v>1010430</v>
      </c>
      <c r="B113" s="55" t="s">
        <v>153</v>
      </c>
      <c r="C113" s="17">
        <v>0</v>
      </c>
    </row>
    <row r="114" s="62" customFormat="1" customHeight="1" spans="1:3">
      <c r="A114" s="28">
        <v>1010431</v>
      </c>
      <c r="B114" s="55" t="s">
        <v>154</v>
      </c>
      <c r="C114" s="17">
        <v>10</v>
      </c>
    </row>
    <row r="115" s="62" customFormat="1" customHeight="1" spans="1:3">
      <c r="A115" s="28">
        <v>1010432</v>
      </c>
      <c r="B115" s="55" t="s">
        <v>155</v>
      </c>
      <c r="C115" s="17">
        <v>149</v>
      </c>
    </row>
    <row r="116" s="62" customFormat="1" customHeight="1" spans="1:3">
      <c r="A116" s="28">
        <v>1010433</v>
      </c>
      <c r="B116" s="55" t="s">
        <v>156</v>
      </c>
      <c r="C116" s="17">
        <f>SUM(C117:C132)</f>
        <v>4634</v>
      </c>
    </row>
    <row r="117" s="62" customFormat="1" customHeight="1" spans="1:3">
      <c r="A117" s="28">
        <v>101043302</v>
      </c>
      <c r="B117" s="28" t="s">
        <v>157</v>
      </c>
      <c r="C117" s="17">
        <v>0</v>
      </c>
    </row>
    <row r="118" s="62" customFormat="1" customHeight="1" spans="1:3">
      <c r="A118" s="28">
        <v>101043303</v>
      </c>
      <c r="B118" s="28" t="s">
        <v>158</v>
      </c>
      <c r="C118" s="17">
        <v>0</v>
      </c>
    </row>
    <row r="119" s="62" customFormat="1" customHeight="1" spans="1:3">
      <c r="A119" s="28">
        <v>101043304</v>
      </c>
      <c r="B119" s="28" t="s">
        <v>159</v>
      </c>
      <c r="C119" s="17">
        <v>0</v>
      </c>
    </row>
    <row r="120" s="62" customFormat="1" customHeight="1" spans="1:3">
      <c r="A120" s="28">
        <v>101043308</v>
      </c>
      <c r="B120" s="28" t="s">
        <v>160</v>
      </c>
      <c r="C120" s="17">
        <v>0</v>
      </c>
    </row>
    <row r="121" s="62" customFormat="1" customHeight="1" spans="1:3">
      <c r="A121" s="28">
        <v>101043309</v>
      </c>
      <c r="B121" s="28" t="s">
        <v>161</v>
      </c>
      <c r="C121" s="17">
        <v>0</v>
      </c>
    </row>
    <row r="122" s="62" customFormat="1" customHeight="1" spans="1:3">
      <c r="A122" s="28">
        <v>101043310</v>
      </c>
      <c r="B122" s="28" t="s">
        <v>162</v>
      </c>
      <c r="C122" s="17">
        <v>0</v>
      </c>
    </row>
    <row r="123" s="62" customFormat="1" customHeight="1" spans="1:3">
      <c r="A123" s="28">
        <v>101043312</v>
      </c>
      <c r="B123" s="28" t="s">
        <v>163</v>
      </c>
      <c r="C123" s="17">
        <v>0</v>
      </c>
    </row>
    <row r="124" s="62" customFormat="1" customHeight="1" spans="1:3">
      <c r="A124" s="28">
        <v>101043313</v>
      </c>
      <c r="B124" s="28" t="s">
        <v>164</v>
      </c>
      <c r="C124" s="17">
        <v>0</v>
      </c>
    </row>
    <row r="125" s="62" customFormat="1" customHeight="1" spans="1:3">
      <c r="A125" s="28">
        <v>101043314</v>
      </c>
      <c r="B125" s="28" t="s">
        <v>165</v>
      </c>
      <c r="C125" s="17">
        <v>0</v>
      </c>
    </row>
    <row r="126" s="62" customFormat="1" customHeight="1" spans="1:3">
      <c r="A126" s="28">
        <v>101043315</v>
      </c>
      <c r="B126" s="28" t="s">
        <v>166</v>
      </c>
      <c r="C126" s="17">
        <v>0</v>
      </c>
    </row>
    <row r="127" s="62" customFormat="1" customHeight="1" spans="1:3">
      <c r="A127" s="28">
        <v>101043316</v>
      </c>
      <c r="B127" s="28" t="s">
        <v>167</v>
      </c>
      <c r="C127" s="17">
        <v>0</v>
      </c>
    </row>
    <row r="128" s="62" customFormat="1" customHeight="1" spans="1:3">
      <c r="A128" s="28">
        <v>101043317</v>
      </c>
      <c r="B128" s="28" t="s">
        <v>168</v>
      </c>
      <c r="C128" s="17">
        <v>0</v>
      </c>
    </row>
    <row r="129" s="62" customFormat="1" customHeight="1" spans="1:3">
      <c r="A129" s="28">
        <v>101043318</v>
      </c>
      <c r="B129" s="28" t="s">
        <v>169</v>
      </c>
      <c r="C129" s="17">
        <v>0</v>
      </c>
    </row>
    <row r="130" s="62" customFormat="1" customHeight="1" spans="1:3">
      <c r="A130" s="28">
        <v>101043319</v>
      </c>
      <c r="B130" s="28" t="s">
        <v>170</v>
      </c>
      <c r="C130" s="17">
        <v>0</v>
      </c>
    </row>
    <row r="131" s="62" customFormat="1" customHeight="1" spans="1:3">
      <c r="A131" s="28">
        <v>101043320</v>
      </c>
      <c r="B131" s="28" t="s">
        <v>171</v>
      </c>
      <c r="C131" s="17">
        <v>0</v>
      </c>
    </row>
    <row r="132" s="62" customFormat="1" customHeight="1" spans="1:3">
      <c r="A132" s="28">
        <v>101043399</v>
      </c>
      <c r="B132" s="28" t="s">
        <v>172</v>
      </c>
      <c r="C132" s="17">
        <v>4634</v>
      </c>
    </row>
    <row r="133" s="62" customFormat="1" customHeight="1" spans="1:3">
      <c r="A133" s="28">
        <v>1010434</v>
      </c>
      <c r="B133" s="55" t="s">
        <v>173</v>
      </c>
      <c r="C133" s="17">
        <v>0</v>
      </c>
    </row>
    <row r="134" s="62" customFormat="1" customHeight="1" spans="1:3">
      <c r="A134" s="28">
        <v>1010435</v>
      </c>
      <c r="B134" s="55" t="s">
        <v>174</v>
      </c>
      <c r="C134" s="17">
        <f>C135+C136</f>
        <v>3346</v>
      </c>
    </row>
    <row r="135" s="62" customFormat="1" customHeight="1" spans="1:3">
      <c r="A135" s="28">
        <v>101043501</v>
      </c>
      <c r="B135" s="28" t="s">
        <v>175</v>
      </c>
      <c r="C135" s="17">
        <v>0</v>
      </c>
    </row>
    <row r="136" s="62" customFormat="1" customHeight="1" spans="1:3">
      <c r="A136" s="28">
        <v>101043509</v>
      </c>
      <c r="B136" s="28" t="s">
        <v>176</v>
      </c>
      <c r="C136" s="17">
        <v>3346</v>
      </c>
    </row>
    <row r="137" s="62" customFormat="1" customHeight="1" spans="1:3">
      <c r="A137" s="28">
        <v>1010436</v>
      </c>
      <c r="B137" s="55" t="s">
        <v>177</v>
      </c>
      <c r="C137" s="17">
        <v>734</v>
      </c>
    </row>
    <row r="138" s="62" customFormat="1" customHeight="1" spans="1:3">
      <c r="A138" s="28">
        <v>1010439</v>
      </c>
      <c r="B138" s="55" t="s">
        <v>178</v>
      </c>
      <c r="C138" s="17">
        <v>2</v>
      </c>
    </row>
    <row r="139" s="62" customFormat="1" customHeight="1" spans="1:3">
      <c r="A139" s="28">
        <v>1010440</v>
      </c>
      <c r="B139" s="55" t="s">
        <v>179</v>
      </c>
      <c r="C139" s="17">
        <f>SUM(C140:C143)</f>
        <v>0</v>
      </c>
    </row>
    <row r="140" s="62" customFormat="1" customHeight="1" spans="1:3">
      <c r="A140" s="28">
        <v>101044001</v>
      </c>
      <c r="B140" s="28" t="s">
        <v>180</v>
      </c>
      <c r="C140" s="17">
        <v>0</v>
      </c>
    </row>
    <row r="141" s="62" customFormat="1" customHeight="1" spans="1:3">
      <c r="A141" s="28">
        <v>101044002</v>
      </c>
      <c r="B141" s="28" t="s">
        <v>181</v>
      </c>
      <c r="C141" s="17">
        <v>0</v>
      </c>
    </row>
    <row r="142" s="62" customFormat="1" customHeight="1" spans="1:3">
      <c r="A142" s="28">
        <v>101044003</v>
      </c>
      <c r="B142" s="28" t="s">
        <v>182</v>
      </c>
      <c r="C142" s="17">
        <v>0</v>
      </c>
    </row>
    <row r="143" s="62" customFormat="1" customHeight="1" spans="1:3">
      <c r="A143" s="28">
        <v>101044099</v>
      </c>
      <c r="B143" s="28" t="s">
        <v>183</v>
      </c>
      <c r="C143" s="17">
        <v>0</v>
      </c>
    </row>
    <row r="144" s="62" customFormat="1" customHeight="1" spans="1:3">
      <c r="A144" s="28">
        <v>1010441</v>
      </c>
      <c r="B144" s="55" t="s">
        <v>184</v>
      </c>
      <c r="C144" s="17">
        <f>SUM(C145:C148)</f>
        <v>0</v>
      </c>
    </row>
    <row r="145" s="62" customFormat="1" customHeight="1" spans="1:3">
      <c r="A145" s="28">
        <v>101044101</v>
      </c>
      <c r="B145" s="28" t="s">
        <v>185</v>
      </c>
      <c r="C145" s="17">
        <v>0</v>
      </c>
    </row>
    <row r="146" s="62" customFormat="1" customHeight="1" spans="1:3">
      <c r="A146" s="28">
        <v>101044102</v>
      </c>
      <c r="B146" s="28" t="s">
        <v>186</v>
      </c>
      <c r="C146" s="17">
        <v>0</v>
      </c>
    </row>
    <row r="147" s="62" customFormat="1" customHeight="1" spans="1:3">
      <c r="A147" s="28">
        <v>101044103</v>
      </c>
      <c r="B147" s="28" t="s">
        <v>187</v>
      </c>
      <c r="C147" s="17">
        <v>0</v>
      </c>
    </row>
    <row r="148" s="62" customFormat="1" customHeight="1" spans="1:3">
      <c r="A148" s="28">
        <v>101044199</v>
      </c>
      <c r="B148" s="28" t="s">
        <v>188</v>
      </c>
      <c r="C148" s="17">
        <v>0</v>
      </c>
    </row>
    <row r="149" s="62" customFormat="1" customHeight="1" spans="1:3">
      <c r="A149" s="28">
        <v>1010442</v>
      </c>
      <c r="B149" s="55" t="s">
        <v>189</v>
      </c>
      <c r="C149" s="17">
        <f>SUM(C150:C153)</f>
        <v>0</v>
      </c>
    </row>
    <row r="150" s="62" customFormat="1" customHeight="1" spans="1:3">
      <c r="A150" s="28">
        <v>101044201</v>
      </c>
      <c r="B150" s="28" t="s">
        <v>190</v>
      </c>
      <c r="C150" s="17">
        <v>0</v>
      </c>
    </row>
    <row r="151" s="62" customFormat="1" customHeight="1" spans="1:3">
      <c r="A151" s="28">
        <v>101044202</v>
      </c>
      <c r="B151" s="28" t="s">
        <v>191</v>
      </c>
      <c r="C151" s="17">
        <v>0</v>
      </c>
    </row>
    <row r="152" s="62" customFormat="1" customHeight="1" spans="1:3">
      <c r="A152" s="28">
        <v>101044203</v>
      </c>
      <c r="B152" s="28" t="s">
        <v>192</v>
      </c>
      <c r="C152" s="17">
        <v>0</v>
      </c>
    </row>
    <row r="153" s="62" customFormat="1" customHeight="1" spans="1:3">
      <c r="A153" s="28">
        <v>101044299</v>
      </c>
      <c r="B153" s="28" t="s">
        <v>193</v>
      </c>
      <c r="C153" s="17">
        <v>0</v>
      </c>
    </row>
    <row r="154" s="62" customFormat="1" customHeight="1" spans="1:3">
      <c r="A154" s="28">
        <v>1010443</v>
      </c>
      <c r="B154" s="55" t="s">
        <v>194</v>
      </c>
      <c r="C154" s="17">
        <f>SUM(C155:C158)</f>
        <v>0</v>
      </c>
    </row>
    <row r="155" s="62" customFormat="1" customHeight="1" spans="1:3">
      <c r="A155" s="28">
        <v>101044301</v>
      </c>
      <c r="B155" s="28" t="s">
        <v>195</v>
      </c>
      <c r="C155" s="17">
        <v>0</v>
      </c>
    </row>
    <row r="156" s="62" customFormat="1" customHeight="1" spans="1:3">
      <c r="A156" s="28">
        <v>101044302</v>
      </c>
      <c r="B156" s="28" t="s">
        <v>196</v>
      </c>
      <c r="C156" s="17">
        <v>0</v>
      </c>
    </row>
    <row r="157" s="62" customFormat="1" customHeight="1" spans="1:3">
      <c r="A157" s="28">
        <v>101044303</v>
      </c>
      <c r="B157" s="28" t="s">
        <v>197</v>
      </c>
      <c r="C157" s="17">
        <v>0</v>
      </c>
    </row>
    <row r="158" s="62" customFormat="1" customHeight="1" spans="1:3">
      <c r="A158" s="28">
        <v>101044399</v>
      </c>
      <c r="B158" s="28" t="s">
        <v>198</v>
      </c>
      <c r="C158" s="17">
        <v>0</v>
      </c>
    </row>
    <row r="159" s="62" customFormat="1" customHeight="1" spans="1:3">
      <c r="A159" s="28">
        <v>1010444</v>
      </c>
      <c r="B159" s="55" t="s">
        <v>199</v>
      </c>
      <c r="C159" s="17">
        <f>SUM(C160:C163)</f>
        <v>22</v>
      </c>
    </row>
    <row r="160" s="62" customFormat="1" customHeight="1" spans="1:3">
      <c r="A160" s="28">
        <v>101044401</v>
      </c>
      <c r="B160" s="28" t="s">
        <v>180</v>
      </c>
      <c r="C160" s="17">
        <v>0</v>
      </c>
    </row>
    <row r="161" s="62" customFormat="1" customHeight="1" spans="1:3">
      <c r="A161" s="28">
        <v>101044402</v>
      </c>
      <c r="B161" s="28" t="s">
        <v>181</v>
      </c>
      <c r="C161" s="17">
        <v>22</v>
      </c>
    </row>
    <row r="162" s="62" customFormat="1" customHeight="1" spans="1:3">
      <c r="A162" s="28">
        <v>101044403</v>
      </c>
      <c r="B162" s="28" t="s">
        <v>182</v>
      </c>
      <c r="C162" s="17">
        <v>0</v>
      </c>
    </row>
    <row r="163" s="62" customFormat="1" customHeight="1" spans="1:3">
      <c r="A163" s="28">
        <v>101044499</v>
      </c>
      <c r="B163" s="28" t="s">
        <v>183</v>
      </c>
      <c r="C163" s="17">
        <v>0</v>
      </c>
    </row>
    <row r="164" s="62" customFormat="1" customHeight="1" spans="1:3">
      <c r="A164" s="28">
        <v>1010445</v>
      </c>
      <c r="B164" s="55" t="s">
        <v>200</v>
      </c>
      <c r="C164" s="17">
        <f>SUM(C165:C168)</f>
        <v>0</v>
      </c>
    </row>
    <row r="165" s="62" customFormat="1" customHeight="1" spans="1:3">
      <c r="A165" s="28">
        <v>101044501</v>
      </c>
      <c r="B165" s="28" t="s">
        <v>185</v>
      </c>
      <c r="C165" s="17">
        <v>0</v>
      </c>
    </row>
    <row r="166" s="62" customFormat="1" customHeight="1" spans="1:3">
      <c r="A166" s="28">
        <v>101044502</v>
      </c>
      <c r="B166" s="28" t="s">
        <v>186</v>
      </c>
      <c r="C166" s="17">
        <v>0</v>
      </c>
    </row>
    <row r="167" s="62" customFormat="1" customHeight="1" spans="1:3">
      <c r="A167" s="28">
        <v>101044503</v>
      </c>
      <c r="B167" s="28" t="s">
        <v>187</v>
      </c>
      <c r="C167" s="17">
        <v>0</v>
      </c>
    </row>
    <row r="168" s="62" customFormat="1" customHeight="1" spans="1:3">
      <c r="A168" s="28">
        <v>101044599</v>
      </c>
      <c r="B168" s="28" t="s">
        <v>188</v>
      </c>
      <c r="C168" s="17">
        <v>0</v>
      </c>
    </row>
    <row r="169" s="62" customFormat="1" customHeight="1" spans="1:3">
      <c r="A169" s="28">
        <v>1010446</v>
      </c>
      <c r="B169" s="55" t="s">
        <v>201</v>
      </c>
      <c r="C169" s="17">
        <f>SUM(C170:C173)</f>
        <v>6</v>
      </c>
    </row>
    <row r="170" s="62" customFormat="1" customHeight="1" spans="1:3">
      <c r="A170" s="28">
        <v>101044601</v>
      </c>
      <c r="B170" s="28" t="s">
        <v>190</v>
      </c>
      <c r="C170" s="17">
        <v>5</v>
      </c>
    </row>
    <row r="171" s="62" customFormat="1" customHeight="1" spans="1:3">
      <c r="A171" s="28">
        <v>101044602</v>
      </c>
      <c r="B171" s="28" t="s">
        <v>191</v>
      </c>
      <c r="C171" s="17">
        <v>1</v>
      </c>
    </row>
    <row r="172" s="62" customFormat="1" customHeight="1" spans="1:3">
      <c r="A172" s="28">
        <v>101044603</v>
      </c>
      <c r="B172" s="28" t="s">
        <v>192</v>
      </c>
      <c r="C172" s="17">
        <v>0</v>
      </c>
    </row>
    <row r="173" s="62" customFormat="1" customHeight="1" spans="1:3">
      <c r="A173" s="28">
        <v>101044699</v>
      </c>
      <c r="B173" s="28" t="s">
        <v>193</v>
      </c>
      <c r="C173" s="17">
        <v>0</v>
      </c>
    </row>
    <row r="174" s="62" customFormat="1" customHeight="1" spans="1:3">
      <c r="A174" s="28">
        <v>1010447</v>
      </c>
      <c r="B174" s="55" t="s">
        <v>202</v>
      </c>
      <c r="C174" s="17">
        <f>SUM(C175:C178)</f>
        <v>0</v>
      </c>
    </row>
    <row r="175" s="62" customFormat="1" customHeight="1" spans="1:3">
      <c r="A175" s="28">
        <v>101044701</v>
      </c>
      <c r="B175" s="28" t="s">
        <v>195</v>
      </c>
      <c r="C175" s="17">
        <v>0</v>
      </c>
    </row>
    <row r="176" s="62" customFormat="1" customHeight="1" spans="1:3">
      <c r="A176" s="28">
        <v>101044702</v>
      </c>
      <c r="B176" s="28" t="s">
        <v>196</v>
      </c>
      <c r="C176" s="17">
        <v>0</v>
      </c>
    </row>
    <row r="177" s="62" customFormat="1" customHeight="1" spans="1:3">
      <c r="A177" s="28">
        <v>101044703</v>
      </c>
      <c r="B177" s="28" t="s">
        <v>197</v>
      </c>
      <c r="C177" s="17">
        <v>0</v>
      </c>
    </row>
    <row r="178" s="62" customFormat="1" customHeight="1" spans="1:3">
      <c r="A178" s="28">
        <v>101044799</v>
      </c>
      <c r="B178" s="28" t="s">
        <v>198</v>
      </c>
      <c r="C178" s="17">
        <v>0</v>
      </c>
    </row>
    <row r="179" s="62" customFormat="1" customHeight="1" spans="1:3">
      <c r="A179" s="28">
        <v>1010448</v>
      </c>
      <c r="B179" s="55" t="s">
        <v>203</v>
      </c>
      <c r="C179" s="17">
        <f>SUM(C180:C183)</f>
        <v>17</v>
      </c>
    </row>
    <row r="180" s="62" customFormat="1" customHeight="1" spans="1:3">
      <c r="A180" s="28">
        <v>101044801</v>
      </c>
      <c r="B180" s="28" t="s">
        <v>204</v>
      </c>
      <c r="C180" s="17">
        <v>11</v>
      </c>
    </row>
    <row r="181" s="62" customFormat="1" customHeight="1" spans="1:3">
      <c r="A181" s="28">
        <v>101044802</v>
      </c>
      <c r="B181" s="28" t="s">
        <v>205</v>
      </c>
      <c r="C181" s="17">
        <v>6</v>
      </c>
    </row>
    <row r="182" s="62" customFormat="1" customHeight="1" spans="1:3">
      <c r="A182" s="28">
        <v>101044803</v>
      </c>
      <c r="B182" s="28" t="s">
        <v>206</v>
      </c>
      <c r="C182" s="17">
        <v>0</v>
      </c>
    </row>
    <row r="183" s="62" customFormat="1" customHeight="1" spans="1:3">
      <c r="A183" s="28">
        <v>101044899</v>
      </c>
      <c r="B183" s="28" t="s">
        <v>207</v>
      </c>
      <c r="C183" s="17">
        <v>0</v>
      </c>
    </row>
    <row r="184" s="62" customFormat="1" customHeight="1" spans="1:3">
      <c r="A184" s="28">
        <v>1010449</v>
      </c>
      <c r="B184" s="55" t="s">
        <v>208</v>
      </c>
      <c r="C184" s="17">
        <f>SUM(C185:C188)</f>
        <v>0</v>
      </c>
    </row>
    <row r="185" s="62" customFormat="1" customHeight="1" spans="1:3">
      <c r="A185" s="28">
        <v>101044901</v>
      </c>
      <c r="B185" s="28" t="s">
        <v>204</v>
      </c>
      <c r="C185" s="17">
        <v>0</v>
      </c>
    </row>
    <row r="186" s="62" customFormat="1" customHeight="1" spans="1:3">
      <c r="A186" s="28">
        <v>101044902</v>
      </c>
      <c r="B186" s="28" t="s">
        <v>205</v>
      </c>
      <c r="C186" s="17">
        <v>0</v>
      </c>
    </row>
    <row r="187" s="62" customFormat="1" customHeight="1" spans="1:3">
      <c r="A187" s="28">
        <v>101044903</v>
      </c>
      <c r="B187" s="28" t="s">
        <v>206</v>
      </c>
      <c r="C187" s="17">
        <v>0</v>
      </c>
    </row>
    <row r="188" s="62" customFormat="1" customHeight="1" spans="1:3">
      <c r="A188" s="28">
        <v>101044999</v>
      </c>
      <c r="B188" s="28" t="s">
        <v>207</v>
      </c>
      <c r="C188" s="17">
        <v>0</v>
      </c>
    </row>
    <row r="189" s="62" customFormat="1" customHeight="1" spans="1:3">
      <c r="A189" s="28">
        <v>1010450</v>
      </c>
      <c r="B189" s="55" t="s">
        <v>209</v>
      </c>
      <c r="C189" s="17">
        <f>SUM(C190:C192)</f>
        <v>42</v>
      </c>
    </row>
    <row r="190" s="62" customFormat="1" customHeight="1" spans="1:3">
      <c r="A190" s="28">
        <v>101045001</v>
      </c>
      <c r="B190" s="28" t="s">
        <v>210</v>
      </c>
      <c r="C190" s="17">
        <v>17</v>
      </c>
    </row>
    <row r="191" s="62" customFormat="1" customHeight="1" spans="1:3">
      <c r="A191" s="28">
        <v>101045002</v>
      </c>
      <c r="B191" s="28" t="s">
        <v>211</v>
      </c>
      <c r="C191" s="17">
        <v>25</v>
      </c>
    </row>
    <row r="192" s="62" customFormat="1" customHeight="1" spans="1:3">
      <c r="A192" s="28">
        <v>101045003</v>
      </c>
      <c r="B192" s="28" t="s">
        <v>212</v>
      </c>
      <c r="C192" s="17">
        <v>0</v>
      </c>
    </row>
    <row r="193" s="62" customFormat="1" customHeight="1" spans="1:3">
      <c r="A193" s="28">
        <v>1010451</v>
      </c>
      <c r="B193" s="55" t="s">
        <v>213</v>
      </c>
      <c r="C193" s="17">
        <v>0</v>
      </c>
    </row>
    <row r="194" s="62" customFormat="1" customHeight="1" spans="1:3">
      <c r="A194" s="28">
        <v>1010452</v>
      </c>
      <c r="B194" s="55" t="s">
        <v>214</v>
      </c>
      <c r="C194" s="17">
        <v>0</v>
      </c>
    </row>
    <row r="195" s="62" customFormat="1" customHeight="1" spans="1:3">
      <c r="A195" s="28">
        <v>10105</v>
      </c>
      <c r="B195" s="55" t="s">
        <v>215</v>
      </c>
      <c r="C195" s="17">
        <f>SUM(C196:C218,C222,C225,C226,C230:C235,C247:C249,C254,C259)</f>
        <v>0</v>
      </c>
    </row>
    <row r="196" s="62" customFormat="1" customHeight="1" spans="1:3">
      <c r="A196" s="28">
        <v>1010501</v>
      </c>
      <c r="B196" s="55" t="s">
        <v>216</v>
      </c>
      <c r="C196" s="17">
        <v>0</v>
      </c>
    </row>
    <row r="197" s="62" customFormat="1" customHeight="1" spans="1:3">
      <c r="A197" s="28">
        <v>1010502</v>
      </c>
      <c r="B197" s="55" t="s">
        <v>217</v>
      </c>
      <c r="C197" s="17">
        <v>0</v>
      </c>
    </row>
    <row r="198" s="62" customFormat="1" customHeight="1" spans="1:3">
      <c r="A198" s="28">
        <v>1010503</v>
      </c>
      <c r="B198" s="55" t="s">
        <v>218</v>
      </c>
      <c r="C198" s="17">
        <v>0</v>
      </c>
    </row>
    <row r="199" s="62" customFormat="1" customHeight="1" spans="1:3">
      <c r="A199" s="28">
        <v>1010504</v>
      </c>
      <c r="B199" s="55" t="s">
        <v>219</v>
      </c>
      <c r="C199" s="17">
        <v>0</v>
      </c>
    </row>
    <row r="200" s="62" customFormat="1" customHeight="1" spans="1:3">
      <c r="A200" s="28">
        <v>1010505</v>
      </c>
      <c r="B200" s="55" t="s">
        <v>220</v>
      </c>
      <c r="C200" s="17">
        <v>0</v>
      </c>
    </row>
    <row r="201" s="62" customFormat="1" customHeight="1" spans="1:3">
      <c r="A201" s="28">
        <v>1010506</v>
      </c>
      <c r="B201" s="55" t="s">
        <v>221</v>
      </c>
      <c r="C201" s="17">
        <v>0</v>
      </c>
    </row>
    <row r="202" s="62" customFormat="1" customHeight="1" spans="1:3">
      <c r="A202" s="28">
        <v>1010507</v>
      </c>
      <c r="B202" s="55" t="s">
        <v>222</v>
      </c>
      <c r="C202" s="17">
        <v>0</v>
      </c>
    </row>
    <row r="203" s="62" customFormat="1" customHeight="1" spans="1:3">
      <c r="A203" s="28">
        <v>1010508</v>
      </c>
      <c r="B203" s="55" t="s">
        <v>223</v>
      </c>
      <c r="C203" s="17">
        <v>0</v>
      </c>
    </row>
    <row r="204" s="62" customFormat="1" customHeight="1" spans="1:3">
      <c r="A204" s="28">
        <v>1010509</v>
      </c>
      <c r="B204" s="55" t="s">
        <v>224</v>
      </c>
      <c r="C204" s="17">
        <v>0</v>
      </c>
    </row>
    <row r="205" s="62" customFormat="1" customHeight="1" spans="1:3">
      <c r="A205" s="28">
        <v>1010510</v>
      </c>
      <c r="B205" s="55" t="s">
        <v>225</v>
      </c>
      <c r="C205" s="17">
        <v>0</v>
      </c>
    </row>
    <row r="206" s="62" customFormat="1" customHeight="1" spans="1:3">
      <c r="A206" s="28">
        <v>1010511</v>
      </c>
      <c r="B206" s="55" t="s">
        <v>226</v>
      </c>
      <c r="C206" s="17">
        <v>0</v>
      </c>
    </row>
    <row r="207" s="62" customFormat="1" customHeight="1" spans="1:3">
      <c r="A207" s="28">
        <v>1010512</v>
      </c>
      <c r="B207" s="55" t="s">
        <v>227</v>
      </c>
      <c r="C207" s="17">
        <v>0</v>
      </c>
    </row>
    <row r="208" s="62" customFormat="1" customHeight="1" spans="1:3">
      <c r="A208" s="28">
        <v>1010513</v>
      </c>
      <c r="B208" s="55" t="s">
        <v>228</v>
      </c>
      <c r="C208" s="17">
        <v>0</v>
      </c>
    </row>
    <row r="209" s="62" customFormat="1" customHeight="1" spans="1:3">
      <c r="A209" s="28">
        <v>1010514</v>
      </c>
      <c r="B209" s="55" t="s">
        <v>229</v>
      </c>
      <c r="C209" s="17">
        <v>0</v>
      </c>
    </row>
    <row r="210" s="62" customFormat="1" customHeight="1" spans="1:3">
      <c r="A210" s="28">
        <v>1010515</v>
      </c>
      <c r="B210" s="55" t="s">
        <v>230</v>
      </c>
      <c r="C210" s="17">
        <v>0</v>
      </c>
    </row>
    <row r="211" s="62" customFormat="1" customHeight="1" spans="1:3">
      <c r="A211" s="28">
        <v>1010516</v>
      </c>
      <c r="B211" s="55" t="s">
        <v>231</v>
      </c>
      <c r="C211" s="17">
        <v>0</v>
      </c>
    </row>
    <row r="212" s="62" customFormat="1" customHeight="1" spans="1:3">
      <c r="A212" s="28">
        <v>1010517</v>
      </c>
      <c r="B212" s="55" t="s">
        <v>232</v>
      </c>
      <c r="C212" s="17">
        <v>0</v>
      </c>
    </row>
    <row r="213" s="62" customFormat="1" customHeight="1" spans="1:3">
      <c r="A213" s="28">
        <v>1010518</v>
      </c>
      <c r="B213" s="55" t="s">
        <v>233</v>
      </c>
      <c r="C213" s="17">
        <v>0</v>
      </c>
    </row>
    <row r="214" s="62" customFormat="1" customHeight="1" spans="1:3">
      <c r="A214" s="28">
        <v>1010519</v>
      </c>
      <c r="B214" s="55" t="s">
        <v>234</v>
      </c>
      <c r="C214" s="17">
        <v>0</v>
      </c>
    </row>
    <row r="215" s="62" customFormat="1" customHeight="1" spans="1:3">
      <c r="A215" s="28">
        <v>1010520</v>
      </c>
      <c r="B215" s="55" t="s">
        <v>235</v>
      </c>
      <c r="C215" s="17">
        <v>0</v>
      </c>
    </row>
    <row r="216" s="62" customFormat="1" customHeight="1" spans="1:3">
      <c r="A216" s="28">
        <v>1010521</v>
      </c>
      <c r="B216" s="55" t="s">
        <v>236</v>
      </c>
      <c r="C216" s="17">
        <v>0</v>
      </c>
    </row>
    <row r="217" s="62" customFormat="1" customHeight="1" spans="1:3">
      <c r="A217" s="28">
        <v>1010522</v>
      </c>
      <c r="B217" s="55" t="s">
        <v>237</v>
      </c>
      <c r="C217" s="17">
        <v>0</v>
      </c>
    </row>
    <row r="218" s="62" customFormat="1" customHeight="1" spans="1:3">
      <c r="A218" s="28">
        <v>1010523</v>
      </c>
      <c r="B218" s="55" t="s">
        <v>238</v>
      </c>
      <c r="C218" s="17">
        <f>SUM(C219:C221)</f>
        <v>0</v>
      </c>
    </row>
    <row r="219" s="62" customFormat="1" customHeight="1" spans="1:3">
      <c r="A219" s="28">
        <v>101052303</v>
      </c>
      <c r="B219" s="28" t="s">
        <v>239</v>
      </c>
      <c r="C219" s="17">
        <v>0</v>
      </c>
    </row>
    <row r="220" s="62" customFormat="1" customHeight="1" spans="1:3">
      <c r="A220" s="28">
        <v>101052304</v>
      </c>
      <c r="B220" s="28" t="s">
        <v>240</v>
      </c>
      <c r="C220" s="17">
        <v>0</v>
      </c>
    </row>
    <row r="221" s="62" customFormat="1" customHeight="1" spans="1:3">
      <c r="A221" s="28">
        <v>101052309</v>
      </c>
      <c r="B221" s="28" t="s">
        <v>241</v>
      </c>
      <c r="C221" s="17">
        <v>0</v>
      </c>
    </row>
    <row r="222" s="62" customFormat="1" customHeight="1" spans="1:3">
      <c r="A222" s="28">
        <v>1010524</v>
      </c>
      <c r="B222" s="55" t="s">
        <v>242</v>
      </c>
      <c r="C222" s="17">
        <f>SUM(C223:C224)</f>
        <v>0</v>
      </c>
    </row>
    <row r="223" s="62" customFormat="1" customHeight="1" spans="1:3">
      <c r="A223" s="28">
        <v>101052401</v>
      </c>
      <c r="B223" s="28" t="s">
        <v>243</v>
      </c>
      <c r="C223" s="17">
        <v>0</v>
      </c>
    </row>
    <row r="224" s="62" customFormat="1" customHeight="1" spans="1:3">
      <c r="A224" s="28">
        <v>101052409</v>
      </c>
      <c r="B224" s="28" t="s">
        <v>244</v>
      </c>
      <c r="C224" s="17">
        <v>0</v>
      </c>
    </row>
    <row r="225" s="62" customFormat="1" customHeight="1" spans="1:3">
      <c r="A225" s="28">
        <v>1010525</v>
      </c>
      <c r="B225" s="55" t="s">
        <v>245</v>
      </c>
      <c r="C225" s="17">
        <v>0</v>
      </c>
    </row>
    <row r="226" s="62" customFormat="1" customHeight="1" spans="1:3">
      <c r="A226" s="28">
        <v>1010526</v>
      </c>
      <c r="B226" s="55" t="s">
        <v>246</v>
      </c>
      <c r="C226" s="17">
        <f>SUM(C227:C229)</f>
        <v>0</v>
      </c>
    </row>
    <row r="227" s="62" customFormat="1" customHeight="1" spans="1:3">
      <c r="A227" s="28">
        <v>101052601</v>
      </c>
      <c r="B227" s="28" t="s">
        <v>247</v>
      </c>
      <c r="C227" s="17">
        <v>0</v>
      </c>
    </row>
    <row r="228" s="62" customFormat="1" customHeight="1" spans="1:3">
      <c r="A228" s="28">
        <v>101052602</v>
      </c>
      <c r="B228" s="28" t="s">
        <v>248</v>
      </c>
      <c r="C228" s="17">
        <v>0</v>
      </c>
    </row>
    <row r="229" s="62" customFormat="1" customHeight="1" spans="1:3">
      <c r="A229" s="28">
        <v>101052609</v>
      </c>
      <c r="B229" s="28" t="s">
        <v>249</v>
      </c>
      <c r="C229" s="17">
        <v>0</v>
      </c>
    </row>
    <row r="230" s="62" customFormat="1" customHeight="1" spans="1:3">
      <c r="A230" s="28">
        <v>1010527</v>
      </c>
      <c r="B230" s="55" t="s">
        <v>250</v>
      </c>
      <c r="C230" s="17">
        <v>0</v>
      </c>
    </row>
    <row r="231" s="62" customFormat="1" customHeight="1" spans="1:3">
      <c r="A231" s="28">
        <v>1010528</v>
      </c>
      <c r="B231" s="55" t="s">
        <v>251</v>
      </c>
      <c r="C231" s="17">
        <v>0</v>
      </c>
    </row>
    <row r="232" s="62" customFormat="1" customHeight="1" spans="1:3">
      <c r="A232" s="28">
        <v>1010529</v>
      </c>
      <c r="B232" s="55" t="s">
        <v>252</v>
      </c>
      <c r="C232" s="17">
        <v>0</v>
      </c>
    </row>
    <row r="233" s="62" customFormat="1" customHeight="1" spans="1:3">
      <c r="A233" s="28">
        <v>1010530</v>
      </c>
      <c r="B233" s="55" t="s">
        <v>253</v>
      </c>
      <c r="C233" s="17">
        <v>0</v>
      </c>
    </row>
    <row r="234" s="62" customFormat="1" customHeight="1" spans="1:3">
      <c r="A234" s="28">
        <v>1010531</v>
      </c>
      <c r="B234" s="55" t="s">
        <v>254</v>
      </c>
      <c r="C234" s="17">
        <v>0</v>
      </c>
    </row>
    <row r="235" s="62" customFormat="1" customHeight="1" spans="1:3">
      <c r="A235" s="28">
        <v>1010532</v>
      </c>
      <c r="B235" s="55" t="s">
        <v>255</v>
      </c>
      <c r="C235" s="17">
        <f>SUM(C236:C246)</f>
        <v>0</v>
      </c>
    </row>
    <row r="236" s="62" customFormat="1" customHeight="1" spans="1:3">
      <c r="A236" s="28">
        <v>101053201</v>
      </c>
      <c r="B236" s="28" t="s">
        <v>256</v>
      </c>
      <c r="C236" s="17">
        <v>0</v>
      </c>
    </row>
    <row r="237" s="62" customFormat="1" customHeight="1" spans="1:3">
      <c r="A237" s="28">
        <v>101053202</v>
      </c>
      <c r="B237" s="28" t="s">
        <v>257</v>
      </c>
      <c r="C237" s="17">
        <v>0</v>
      </c>
    </row>
    <row r="238" s="62" customFormat="1" customHeight="1" spans="1:3">
      <c r="A238" s="28">
        <v>101053203</v>
      </c>
      <c r="B238" s="28" t="s">
        <v>258</v>
      </c>
      <c r="C238" s="17">
        <v>0</v>
      </c>
    </row>
    <row r="239" s="62" customFormat="1" customHeight="1" spans="1:3">
      <c r="A239" s="28">
        <v>101053205</v>
      </c>
      <c r="B239" s="28" t="s">
        <v>259</v>
      </c>
      <c r="C239" s="17">
        <v>0</v>
      </c>
    </row>
    <row r="240" s="62" customFormat="1" customHeight="1" spans="1:3">
      <c r="A240" s="28">
        <v>101053206</v>
      </c>
      <c r="B240" s="28" t="s">
        <v>260</v>
      </c>
      <c r="C240" s="17">
        <v>0</v>
      </c>
    </row>
    <row r="241" s="62" customFormat="1" customHeight="1" spans="1:3">
      <c r="A241" s="28">
        <v>101053215</v>
      </c>
      <c r="B241" s="28" t="s">
        <v>261</v>
      </c>
      <c r="C241" s="17">
        <v>0</v>
      </c>
    </row>
    <row r="242" s="62" customFormat="1" customHeight="1" spans="1:3">
      <c r="A242" s="28">
        <v>101053216</v>
      </c>
      <c r="B242" s="28" t="s">
        <v>262</v>
      </c>
      <c r="C242" s="17">
        <v>0</v>
      </c>
    </row>
    <row r="243" s="62" customFormat="1" customHeight="1" spans="1:3">
      <c r="A243" s="28">
        <v>101053218</v>
      </c>
      <c r="B243" s="28" t="s">
        <v>263</v>
      </c>
      <c r="C243" s="17">
        <v>0</v>
      </c>
    </row>
    <row r="244" s="62" customFormat="1" customHeight="1" spans="1:3">
      <c r="A244" s="28">
        <v>101053219</v>
      </c>
      <c r="B244" s="28" t="s">
        <v>264</v>
      </c>
      <c r="C244" s="17">
        <v>0</v>
      </c>
    </row>
    <row r="245" s="62" customFormat="1" customHeight="1" spans="1:3">
      <c r="A245" s="28">
        <v>101053220</v>
      </c>
      <c r="B245" s="28" t="s">
        <v>265</v>
      </c>
      <c r="C245" s="17">
        <v>0</v>
      </c>
    </row>
    <row r="246" s="62" customFormat="1" customHeight="1" spans="1:3">
      <c r="A246" s="28">
        <v>101053299</v>
      </c>
      <c r="B246" s="28" t="s">
        <v>266</v>
      </c>
      <c r="C246" s="17">
        <v>0</v>
      </c>
    </row>
    <row r="247" s="62" customFormat="1" customHeight="1" spans="1:3">
      <c r="A247" s="28">
        <v>1010533</v>
      </c>
      <c r="B247" s="55" t="s">
        <v>267</v>
      </c>
      <c r="C247" s="17">
        <v>0</v>
      </c>
    </row>
    <row r="248" s="62" customFormat="1" customHeight="1" spans="1:3">
      <c r="A248" s="28">
        <v>1010534</v>
      </c>
      <c r="B248" s="55" t="s">
        <v>268</v>
      </c>
      <c r="C248" s="17">
        <v>0</v>
      </c>
    </row>
    <row r="249" s="62" customFormat="1" customHeight="1" spans="1:3">
      <c r="A249" s="28">
        <v>1010535</v>
      </c>
      <c r="B249" s="55" t="s">
        <v>269</v>
      </c>
      <c r="C249" s="17">
        <f>SUM(C250:C253)</f>
        <v>0</v>
      </c>
    </row>
    <row r="250" s="62" customFormat="1" customHeight="1" spans="1:3">
      <c r="A250" s="28">
        <v>101053501</v>
      </c>
      <c r="B250" s="28" t="s">
        <v>270</v>
      </c>
      <c r="C250" s="17">
        <v>0</v>
      </c>
    </row>
    <row r="251" s="62" customFormat="1" customHeight="1" spans="1:3">
      <c r="A251" s="28">
        <v>101053502</v>
      </c>
      <c r="B251" s="28" t="s">
        <v>271</v>
      </c>
      <c r="C251" s="17">
        <v>0</v>
      </c>
    </row>
    <row r="252" s="62" customFormat="1" ht="17.25" customHeight="1" spans="1:3">
      <c r="A252" s="28">
        <v>101053503</v>
      </c>
      <c r="B252" s="28" t="s">
        <v>272</v>
      </c>
      <c r="C252" s="17">
        <v>0</v>
      </c>
    </row>
    <row r="253" s="62" customFormat="1" customHeight="1" spans="1:3">
      <c r="A253" s="28">
        <v>101053599</v>
      </c>
      <c r="B253" s="28" t="s">
        <v>273</v>
      </c>
      <c r="C253" s="17">
        <v>0</v>
      </c>
    </row>
    <row r="254" s="62" customFormat="1" customHeight="1" spans="1:3">
      <c r="A254" s="28">
        <v>1010536</v>
      </c>
      <c r="B254" s="55" t="s">
        <v>274</v>
      </c>
      <c r="C254" s="17">
        <f>SUM(C255:C258)</f>
        <v>0</v>
      </c>
    </row>
    <row r="255" s="62" customFormat="1" customHeight="1" spans="1:3">
      <c r="A255" s="28">
        <v>101053601</v>
      </c>
      <c r="B255" s="28" t="s">
        <v>275</v>
      </c>
      <c r="C255" s="17">
        <v>0</v>
      </c>
    </row>
    <row r="256" s="62" customFormat="1" customHeight="1" spans="1:3">
      <c r="A256" s="28">
        <v>101053602</v>
      </c>
      <c r="B256" s="28" t="s">
        <v>276</v>
      </c>
      <c r="C256" s="17">
        <v>0</v>
      </c>
    </row>
    <row r="257" s="62" customFormat="1" customHeight="1" spans="1:3">
      <c r="A257" s="28">
        <v>101053603</v>
      </c>
      <c r="B257" s="28" t="s">
        <v>277</v>
      </c>
      <c r="C257" s="17">
        <v>0</v>
      </c>
    </row>
    <row r="258" s="62" customFormat="1" customHeight="1" spans="1:3">
      <c r="A258" s="28">
        <v>101053699</v>
      </c>
      <c r="B258" s="28" t="s">
        <v>278</v>
      </c>
      <c r="C258" s="17">
        <v>0</v>
      </c>
    </row>
    <row r="259" s="62" customFormat="1" customHeight="1" spans="1:3">
      <c r="A259" s="28">
        <v>1010599</v>
      </c>
      <c r="B259" s="55" t="s">
        <v>279</v>
      </c>
      <c r="C259" s="17">
        <v>0</v>
      </c>
    </row>
    <row r="260" s="62" customFormat="1" customHeight="1" spans="1:3">
      <c r="A260" s="28">
        <v>10106</v>
      </c>
      <c r="B260" s="55" t="s">
        <v>280</v>
      </c>
      <c r="C260" s="17">
        <f>SUM(C261,C264:C266)</f>
        <v>1033</v>
      </c>
    </row>
    <row r="261" s="62" customFormat="1" customHeight="1" spans="1:3">
      <c r="A261" s="28">
        <v>1010601</v>
      </c>
      <c r="B261" s="55" t="s">
        <v>281</v>
      </c>
      <c r="C261" s="17">
        <f>SUM(C262:C263)</f>
        <v>1163</v>
      </c>
    </row>
    <row r="262" s="62" customFormat="1" customHeight="1" spans="1:3">
      <c r="A262" s="28">
        <v>101060101</v>
      </c>
      <c r="B262" s="28" t="s">
        <v>282</v>
      </c>
      <c r="C262" s="17">
        <v>0</v>
      </c>
    </row>
    <row r="263" s="62" customFormat="1" customHeight="1" spans="1:3">
      <c r="A263" s="28">
        <v>101060109</v>
      </c>
      <c r="B263" s="28" t="s">
        <v>283</v>
      </c>
      <c r="C263" s="17">
        <v>1163</v>
      </c>
    </row>
    <row r="264" s="62" customFormat="1" customHeight="1" spans="1:3">
      <c r="A264" s="28">
        <v>1010602</v>
      </c>
      <c r="B264" s="55" t="s">
        <v>284</v>
      </c>
      <c r="C264" s="17">
        <v>-114</v>
      </c>
    </row>
    <row r="265" s="62" customFormat="1" customHeight="1" spans="1:3">
      <c r="A265" s="28">
        <v>1010603</v>
      </c>
      <c r="B265" s="55" t="s">
        <v>285</v>
      </c>
      <c r="C265" s="17">
        <v>-18</v>
      </c>
    </row>
    <row r="266" s="62" customFormat="1" customHeight="1" spans="1:3">
      <c r="A266" s="28">
        <v>1010620</v>
      </c>
      <c r="B266" s="55" t="s">
        <v>286</v>
      </c>
      <c r="C266" s="17">
        <v>2</v>
      </c>
    </row>
    <row r="267" s="62" customFormat="1" customHeight="1" spans="1:3">
      <c r="A267" s="28">
        <v>10107</v>
      </c>
      <c r="B267" s="55" t="s">
        <v>287</v>
      </c>
      <c r="C267" s="17">
        <f>SUM(C268:C271)</f>
        <v>4247</v>
      </c>
    </row>
    <row r="268" s="62" customFormat="1" customHeight="1" spans="1:3">
      <c r="A268" s="28">
        <v>1010701</v>
      </c>
      <c r="B268" s="55" t="s">
        <v>288</v>
      </c>
      <c r="C268" s="17">
        <v>0</v>
      </c>
    </row>
    <row r="269" s="62" customFormat="1" customHeight="1" spans="1:3">
      <c r="A269" s="28">
        <v>1010702</v>
      </c>
      <c r="B269" s="55" t="s">
        <v>289</v>
      </c>
      <c r="C269" s="17">
        <v>594</v>
      </c>
    </row>
    <row r="270" s="62" customFormat="1" customHeight="1" spans="1:3">
      <c r="A270" s="28">
        <v>1010719</v>
      </c>
      <c r="B270" s="55" t="s">
        <v>290</v>
      </c>
      <c r="C270" s="17">
        <v>3637</v>
      </c>
    </row>
    <row r="271" s="62" customFormat="1" customHeight="1" spans="1:3">
      <c r="A271" s="28">
        <v>1010720</v>
      </c>
      <c r="B271" s="55" t="s">
        <v>291</v>
      </c>
      <c r="C271" s="17">
        <v>16</v>
      </c>
    </row>
    <row r="272" s="62" customFormat="1" customHeight="1" spans="1:3">
      <c r="A272" s="28">
        <v>10109</v>
      </c>
      <c r="B272" s="55" t="s">
        <v>292</v>
      </c>
      <c r="C272" s="17">
        <f>SUM(C273,C276:C287)</f>
        <v>3926</v>
      </c>
    </row>
    <row r="273" s="62" customFormat="1" customHeight="1" spans="1:3">
      <c r="A273" s="28">
        <v>1010901</v>
      </c>
      <c r="B273" s="55" t="s">
        <v>293</v>
      </c>
      <c r="C273" s="17">
        <f>SUM(C274:C275)</f>
        <v>913</v>
      </c>
    </row>
    <row r="274" s="62" customFormat="1" customHeight="1" spans="1:3">
      <c r="A274" s="28">
        <v>101090101</v>
      </c>
      <c r="B274" s="28" t="s">
        <v>294</v>
      </c>
      <c r="C274" s="17">
        <v>0</v>
      </c>
    </row>
    <row r="275" s="62" customFormat="1" customHeight="1" spans="1:3">
      <c r="A275" s="28">
        <v>101090109</v>
      </c>
      <c r="B275" s="28" t="s">
        <v>295</v>
      </c>
      <c r="C275" s="17">
        <v>913</v>
      </c>
    </row>
    <row r="276" s="62" customFormat="1" customHeight="1" spans="1:3">
      <c r="A276" s="28">
        <v>1010902</v>
      </c>
      <c r="B276" s="55" t="s">
        <v>296</v>
      </c>
      <c r="C276" s="17">
        <v>117</v>
      </c>
    </row>
    <row r="277" s="62" customFormat="1" customHeight="1" spans="1:3">
      <c r="A277" s="28">
        <v>1010903</v>
      </c>
      <c r="B277" s="55" t="s">
        <v>297</v>
      </c>
      <c r="C277" s="17">
        <v>2367</v>
      </c>
    </row>
    <row r="278" s="62" customFormat="1" customHeight="1" spans="1:3">
      <c r="A278" s="28">
        <v>1010904</v>
      </c>
      <c r="B278" s="55" t="s">
        <v>298</v>
      </c>
      <c r="C278" s="17">
        <v>0</v>
      </c>
    </row>
    <row r="279" s="62" customFormat="1" customHeight="1" spans="1:3">
      <c r="A279" s="28">
        <v>1010905</v>
      </c>
      <c r="B279" s="55" t="s">
        <v>299</v>
      </c>
      <c r="C279" s="17">
        <v>152</v>
      </c>
    </row>
    <row r="280" s="62" customFormat="1" customHeight="1" spans="1:3">
      <c r="A280" s="28">
        <v>1010906</v>
      </c>
      <c r="B280" s="55" t="s">
        <v>300</v>
      </c>
      <c r="C280" s="17">
        <v>326</v>
      </c>
    </row>
    <row r="281" s="62" customFormat="1" customHeight="1" spans="1:3">
      <c r="A281" s="28">
        <v>1010918</v>
      </c>
      <c r="B281" s="55" t="s">
        <v>301</v>
      </c>
      <c r="C281" s="17">
        <v>0</v>
      </c>
    </row>
    <row r="282" s="62" customFormat="1" customHeight="1" spans="1:3">
      <c r="A282" s="28">
        <v>1010919</v>
      </c>
      <c r="B282" s="55" t="s">
        <v>302</v>
      </c>
      <c r="C282" s="17">
        <v>44</v>
      </c>
    </row>
    <row r="283" s="62" customFormat="1" customHeight="1" spans="1:3">
      <c r="A283" s="28">
        <v>1010920</v>
      </c>
      <c r="B283" s="55" t="s">
        <v>303</v>
      </c>
      <c r="C283" s="17">
        <v>7</v>
      </c>
    </row>
    <row r="284" s="62" customFormat="1" customHeight="1" spans="1:3">
      <c r="A284" s="28">
        <v>1010921</v>
      </c>
      <c r="B284" s="55" t="s">
        <v>304</v>
      </c>
      <c r="C284" s="17">
        <v>0</v>
      </c>
    </row>
    <row r="285" s="62" customFormat="1" customHeight="1" spans="1:3">
      <c r="A285" s="28">
        <v>1010922</v>
      </c>
      <c r="B285" s="55" t="s">
        <v>305</v>
      </c>
      <c r="C285" s="17">
        <v>0</v>
      </c>
    </row>
    <row r="286" s="62" customFormat="1" customHeight="1" spans="1:3">
      <c r="A286" s="28">
        <v>1010923</v>
      </c>
      <c r="B286" s="55" t="s">
        <v>306</v>
      </c>
      <c r="C286" s="17">
        <v>0</v>
      </c>
    </row>
    <row r="287" s="62" customFormat="1" customHeight="1" spans="1:3">
      <c r="A287" s="28">
        <v>1010924</v>
      </c>
      <c r="B287" s="55" t="s">
        <v>307</v>
      </c>
      <c r="C287" s="17">
        <v>0</v>
      </c>
    </row>
    <row r="288" s="62" customFormat="1" customHeight="1" spans="1:3">
      <c r="A288" s="28">
        <v>10110</v>
      </c>
      <c r="B288" s="55" t="s">
        <v>308</v>
      </c>
      <c r="C288" s="17">
        <f>SUM(C289:C296)</f>
        <v>2812</v>
      </c>
    </row>
    <row r="289" s="62" customFormat="1" customHeight="1" spans="1:3">
      <c r="A289" s="28">
        <v>1011001</v>
      </c>
      <c r="B289" s="55" t="s">
        <v>309</v>
      </c>
      <c r="C289" s="17">
        <v>339</v>
      </c>
    </row>
    <row r="290" s="62" customFormat="1" customHeight="1" spans="1:3">
      <c r="A290" s="28">
        <v>1011002</v>
      </c>
      <c r="B290" s="55" t="s">
        <v>310</v>
      </c>
      <c r="C290" s="17">
        <v>559</v>
      </c>
    </row>
    <row r="291" s="62" customFormat="1" customHeight="1" spans="1:3">
      <c r="A291" s="28">
        <v>1011003</v>
      </c>
      <c r="B291" s="55" t="s">
        <v>311</v>
      </c>
      <c r="C291" s="17">
        <v>1531</v>
      </c>
    </row>
    <row r="292" s="62" customFormat="1" customHeight="1" spans="1:3">
      <c r="A292" s="28">
        <v>1011004</v>
      </c>
      <c r="B292" s="55" t="s">
        <v>312</v>
      </c>
      <c r="C292" s="17">
        <v>0</v>
      </c>
    </row>
    <row r="293" s="62" customFormat="1" customHeight="1" spans="1:3">
      <c r="A293" s="28">
        <v>1011005</v>
      </c>
      <c r="B293" s="55" t="s">
        <v>313</v>
      </c>
      <c r="C293" s="17">
        <v>118</v>
      </c>
    </row>
    <row r="294" s="62" customFormat="1" customHeight="1" spans="1:3">
      <c r="A294" s="28">
        <v>1011006</v>
      </c>
      <c r="B294" s="55" t="s">
        <v>314</v>
      </c>
      <c r="C294" s="17">
        <v>201</v>
      </c>
    </row>
    <row r="295" s="62" customFormat="1" customHeight="1" spans="1:3">
      <c r="A295" s="28">
        <v>1011019</v>
      </c>
      <c r="B295" s="55" t="s">
        <v>315</v>
      </c>
      <c r="C295" s="17">
        <v>32</v>
      </c>
    </row>
    <row r="296" s="62" customFormat="1" customHeight="1" spans="1:3">
      <c r="A296" s="28">
        <v>1011020</v>
      </c>
      <c r="B296" s="55" t="s">
        <v>316</v>
      </c>
      <c r="C296" s="17">
        <v>32</v>
      </c>
    </row>
    <row r="297" s="62" customFormat="1" customHeight="1" spans="1:3">
      <c r="A297" s="28">
        <v>10111</v>
      </c>
      <c r="B297" s="55" t="s">
        <v>317</v>
      </c>
      <c r="C297" s="17">
        <f>SUM(C298,C301:C302)</f>
        <v>2317</v>
      </c>
    </row>
    <row r="298" s="62" customFormat="1" customHeight="1" spans="1:3">
      <c r="A298" s="28">
        <v>1011101</v>
      </c>
      <c r="B298" s="55" t="s">
        <v>318</v>
      </c>
      <c r="C298" s="17">
        <f>SUM(C299:C300)</f>
        <v>0</v>
      </c>
    </row>
    <row r="299" s="62" customFormat="1" customHeight="1" spans="1:3">
      <c r="A299" s="28">
        <v>101110101</v>
      </c>
      <c r="B299" s="28" t="s">
        <v>319</v>
      </c>
      <c r="C299" s="17">
        <v>0</v>
      </c>
    </row>
    <row r="300" s="62" customFormat="1" customHeight="1" spans="1:3">
      <c r="A300" s="28">
        <v>101110109</v>
      </c>
      <c r="B300" s="28" t="s">
        <v>320</v>
      </c>
      <c r="C300" s="17">
        <v>0</v>
      </c>
    </row>
    <row r="301" s="62" customFormat="1" customHeight="1" spans="1:3">
      <c r="A301" s="28">
        <v>1011119</v>
      </c>
      <c r="B301" s="55" t="s">
        <v>321</v>
      </c>
      <c r="C301" s="17">
        <v>2218</v>
      </c>
    </row>
    <row r="302" s="62" customFormat="1" customHeight="1" spans="1:3">
      <c r="A302" s="28">
        <v>1011120</v>
      </c>
      <c r="B302" s="55" t="s">
        <v>322</v>
      </c>
      <c r="C302" s="17">
        <v>99</v>
      </c>
    </row>
    <row r="303" s="62" customFormat="1" customHeight="1" spans="1:3">
      <c r="A303" s="28">
        <v>10112</v>
      </c>
      <c r="B303" s="55" t="s">
        <v>323</v>
      </c>
      <c r="C303" s="17">
        <f>SUM(C304:C311)</f>
        <v>6379</v>
      </c>
    </row>
    <row r="304" s="62" customFormat="1" customHeight="1" spans="1:3">
      <c r="A304" s="28">
        <v>1011201</v>
      </c>
      <c r="B304" s="55" t="s">
        <v>324</v>
      </c>
      <c r="C304" s="17">
        <v>232</v>
      </c>
    </row>
    <row r="305" s="62" customFormat="1" customHeight="1" spans="1:3">
      <c r="A305" s="28">
        <v>1011202</v>
      </c>
      <c r="B305" s="55" t="s">
        <v>325</v>
      </c>
      <c r="C305" s="17">
        <v>79</v>
      </c>
    </row>
    <row r="306" s="62" customFormat="1" customHeight="1" spans="1:3">
      <c r="A306" s="28">
        <v>1011203</v>
      </c>
      <c r="B306" s="55" t="s">
        <v>326</v>
      </c>
      <c r="C306" s="17">
        <v>3543</v>
      </c>
    </row>
    <row r="307" s="62" customFormat="1" customHeight="1" spans="1:3">
      <c r="A307" s="28">
        <v>1011204</v>
      </c>
      <c r="B307" s="55" t="s">
        <v>327</v>
      </c>
      <c r="C307" s="17">
        <v>0</v>
      </c>
    </row>
    <row r="308" s="62" customFormat="1" customHeight="1" spans="1:3">
      <c r="A308" s="28">
        <v>1011205</v>
      </c>
      <c r="B308" s="55" t="s">
        <v>328</v>
      </c>
      <c r="C308" s="17">
        <v>1601</v>
      </c>
    </row>
    <row r="309" s="62" customFormat="1" customHeight="1" spans="1:3">
      <c r="A309" s="28">
        <v>1011206</v>
      </c>
      <c r="B309" s="55" t="s">
        <v>329</v>
      </c>
      <c r="C309" s="17">
        <v>244</v>
      </c>
    </row>
    <row r="310" s="62" customFormat="1" customHeight="1" spans="1:3">
      <c r="A310" s="28">
        <v>1011219</v>
      </c>
      <c r="B310" s="55" t="s">
        <v>330</v>
      </c>
      <c r="C310" s="17">
        <v>87</v>
      </c>
    </row>
    <row r="311" s="62" customFormat="1" customHeight="1" spans="1:3">
      <c r="A311" s="28">
        <v>1011220</v>
      </c>
      <c r="B311" s="55" t="s">
        <v>331</v>
      </c>
      <c r="C311" s="17">
        <v>593</v>
      </c>
    </row>
    <row r="312" s="62" customFormat="1" customHeight="1" spans="1:3">
      <c r="A312" s="28">
        <v>10113</v>
      </c>
      <c r="B312" s="55" t="s">
        <v>332</v>
      </c>
      <c r="C312" s="17">
        <f>SUM(C313:C320)</f>
        <v>7005</v>
      </c>
    </row>
    <row r="313" s="62" customFormat="1" customHeight="1" spans="1:3">
      <c r="A313" s="28">
        <v>1011301</v>
      </c>
      <c r="B313" s="55" t="s">
        <v>333</v>
      </c>
      <c r="C313" s="17">
        <v>0</v>
      </c>
    </row>
    <row r="314" s="62" customFormat="1" customHeight="1" spans="1:3">
      <c r="A314" s="28">
        <v>1011302</v>
      </c>
      <c r="B314" s="55" t="s">
        <v>334</v>
      </c>
      <c r="C314" s="17">
        <v>0</v>
      </c>
    </row>
    <row r="315" s="62" customFormat="1" customHeight="1" spans="1:3">
      <c r="A315" s="28">
        <v>1011303</v>
      </c>
      <c r="B315" s="55" t="s">
        <v>335</v>
      </c>
      <c r="C315" s="17">
        <v>6528</v>
      </c>
    </row>
    <row r="316" s="62" customFormat="1" customHeight="1" spans="1:3">
      <c r="A316" s="28">
        <v>1011304</v>
      </c>
      <c r="B316" s="55" t="s">
        <v>336</v>
      </c>
      <c r="C316" s="17">
        <v>0</v>
      </c>
    </row>
    <row r="317" s="62" customFormat="1" customHeight="1" spans="1:3">
      <c r="A317" s="28">
        <v>1011305</v>
      </c>
      <c r="B317" s="55" t="s">
        <v>337</v>
      </c>
      <c r="C317" s="17">
        <v>0</v>
      </c>
    </row>
    <row r="318" s="62" customFormat="1" customHeight="1" spans="1:3">
      <c r="A318" s="28">
        <v>1011306</v>
      </c>
      <c r="B318" s="55" t="s">
        <v>338</v>
      </c>
      <c r="C318" s="17">
        <v>446</v>
      </c>
    </row>
    <row r="319" s="62" customFormat="1" customHeight="1" spans="1:3">
      <c r="A319" s="28">
        <v>1011319</v>
      </c>
      <c r="B319" s="55" t="s">
        <v>339</v>
      </c>
      <c r="C319" s="17">
        <v>0</v>
      </c>
    </row>
    <row r="320" s="62" customFormat="1" customHeight="1" spans="1:3">
      <c r="A320" s="28">
        <v>1011320</v>
      </c>
      <c r="B320" s="55" t="s">
        <v>340</v>
      </c>
      <c r="C320" s="17">
        <v>31</v>
      </c>
    </row>
    <row r="321" s="62" customFormat="1" customHeight="1" spans="1:3">
      <c r="A321" s="28">
        <v>10114</v>
      </c>
      <c r="B321" s="55" t="s">
        <v>341</v>
      </c>
      <c r="C321" s="17">
        <f>SUM(C322:C323)</f>
        <v>1862</v>
      </c>
    </row>
    <row r="322" s="62" customFormat="1" customHeight="1" spans="1:3">
      <c r="A322" s="28">
        <v>1011401</v>
      </c>
      <c r="B322" s="55" t="s">
        <v>342</v>
      </c>
      <c r="C322" s="17">
        <v>1862</v>
      </c>
    </row>
    <row r="323" s="62" customFormat="1" customHeight="1" spans="1:3">
      <c r="A323" s="28">
        <v>1011420</v>
      </c>
      <c r="B323" s="55" t="s">
        <v>343</v>
      </c>
      <c r="C323" s="17">
        <v>0</v>
      </c>
    </row>
    <row r="324" s="62" customFormat="1" customHeight="1" spans="1:3">
      <c r="A324" s="28">
        <v>10115</v>
      </c>
      <c r="B324" s="55" t="s">
        <v>344</v>
      </c>
      <c r="C324" s="17">
        <f>SUM(C325:C326)</f>
        <v>0</v>
      </c>
    </row>
    <row r="325" s="62" customFormat="1" customHeight="1" spans="1:3">
      <c r="A325" s="28">
        <v>1011501</v>
      </c>
      <c r="B325" s="55" t="s">
        <v>345</v>
      </c>
      <c r="C325" s="17">
        <v>0</v>
      </c>
    </row>
    <row r="326" s="62" customFormat="1" customHeight="1" spans="1:3">
      <c r="A326" s="28">
        <v>1011520</v>
      </c>
      <c r="B326" s="55" t="s">
        <v>346</v>
      </c>
      <c r="C326" s="17">
        <v>0</v>
      </c>
    </row>
    <row r="327" s="62" customFormat="1" customHeight="1" spans="1:3">
      <c r="A327" s="28">
        <v>10116</v>
      </c>
      <c r="B327" s="55" t="s">
        <v>347</v>
      </c>
      <c r="C327" s="17">
        <f>SUM(C328:C329)</f>
        <v>0</v>
      </c>
    </row>
    <row r="328" s="62" customFormat="1" customHeight="1" spans="1:3">
      <c r="A328" s="28">
        <v>1011601</v>
      </c>
      <c r="B328" s="55" t="s">
        <v>348</v>
      </c>
      <c r="C328" s="17">
        <v>0</v>
      </c>
    </row>
    <row r="329" s="62" customFormat="1" customHeight="1" spans="1:3">
      <c r="A329" s="28">
        <v>1011620</v>
      </c>
      <c r="B329" s="55" t="s">
        <v>349</v>
      </c>
      <c r="C329" s="17">
        <v>0</v>
      </c>
    </row>
    <row r="330" s="62" customFormat="1" customHeight="1" spans="1:3">
      <c r="A330" s="28">
        <v>10117</v>
      </c>
      <c r="B330" s="55" t="s">
        <v>350</v>
      </c>
      <c r="C330" s="17">
        <f>SUM(C331,C335,C340:C341)</f>
        <v>0</v>
      </c>
    </row>
    <row r="331" s="62" customFormat="1" customHeight="1" spans="1:3">
      <c r="A331" s="28">
        <v>1011701</v>
      </c>
      <c r="B331" s="55" t="s">
        <v>351</v>
      </c>
      <c r="C331" s="17">
        <f>SUM(C332:C334)</f>
        <v>0</v>
      </c>
    </row>
    <row r="332" s="62" customFormat="1" customHeight="1" spans="1:3">
      <c r="A332" s="28">
        <v>101170101</v>
      </c>
      <c r="B332" s="28" t="s">
        <v>352</v>
      </c>
      <c r="C332" s="17">
        <v>0</v>
      </c>
    </row>
    <row r="333" s="62" customFormat="1" customHeight="1" spans="1:3">
      <c r="A333" s="28">
        <v>101170102</v>
      </c>
      <c r="B333" s="28" t="s">
        <v>353</v>
      </c>
      <c r="C333" s="17">
        <v>0</v>
      </c>
    </row>
    <row r="334" s="62" customFormat="1" customHeight="1" spans="1:3">
      <c r="A334" s="28">
        <v>101170103</v>
      </c>
      <c r="B334" s="28" t="s">
        <v>354</v>
      </c>
      <c r="C334" s="17">
        <v>0</v>
      </c>
    </row>
    <row r="335" s="62" customFormat="1" customHeight="1" spans="1:3">
      <c r="A335" s="28">
        <v>1011703</v>
      </c>
      <c r="B335" s="55" t="s">
        <v>355</v>
      </c>
      <c r="C335" s="17">
        <f>SUM(C336:C339)</f>
        <v>0</v>
      </c>
    </row>
    <row r="336" s="62" customFormat="1" customHeight="1" spans="1:3">
      <c r="A336" s="28">
        <v>101170301</v>
      </c>
      <c r="B336" s="28" t="s">
        <v>356</v>
      </c>
      <c r="C336" s="17">
        <v>0</v>
      </c>
    </row>
    <row r="337" s="62" customFormat="1" customHeight="1" spans="1:3">
      <c r="A337" s="28">
        <v>101170302</v>
      </c>
      <c r="B337" s="28" t="s">
        <v>357</v>
      </c>
      <c r="C337" s="17">
        <v>0</v>
      </c>
    </row>
    <row r="338" s="62" customFormat="1" customHeight="1" spans="1:3">
      <c r="A338" s="28">
        <v>101170303</v>
      </c>
      <c r="B338" s="28" t="s">
        <v>358</v>
      </c>
      <c r="C338" s="17">
        <v>0</v>
      </c>
    </row>
    <row r="339" s="62" customFormat="1" customHeight="1" spans="1:3">
      <c r="A339" s="28">
        <v>101170304</v>
      </c>
      <c r="B339" s="28" t="s">
        <v>359</v>
      </c>
      <c r="C339" s="17">
        <v>0</v>
      </c>
    </row>
    <row r="340" s="62" customFormat="1" customHeight="1" spans="1:3">
      <c r="A340" s="28">
        <v>1011720</v>
      </c>
      <c r="B340" s="55" t="s">
        <v>360</v>
      </c>
      <c r="C340" s="17">
        <v>0</v>
      </c>
    </row>
    <row r="341" s="62" customFormat="1" customHeight="1" spans="1:3">
      <c r="A341" s="28">
        <v>1011721</v>
      </c>
      <c r="B341" s="55" t="s">
        <v>361</v>
      </c>
      <c r="C341" s="17">
        <v>0</v>
      </c>
    </row>
    <row r="342" s="62" customFormat="1" customHeight="1" spans="1:3">
      <c r="A342" s="28">
        <v>10118</v>
      </c>
      <c r="B342" s="55" t="s">
        <v>362</v>
      </c>
      <c r="C342" s="17">
        <f>SUM(C343:C345)</f>
        <v>4213</v>
      </c>
    </row>
    <row r="343" s="62" customFormat="1" customHeight="1" spans="1:3">
      <c r="A343" s="28">
        <v>1011801</v>
      </c>
      <c r="B343" s="55" t="s">
        <v>363</v>
      </c>
      <c r="C343" s="17">
        <v>3349</v>
      </c>
    </row>
    <row r="344" s="62" customFormat="1" customHeight="1" spans="1:3">
      <c r="A344" s="28">
        <v>1011802</v>
      </c>
      <c r="B344" s="55" t="s">
        <v>364</v>
      </c>
      <c r="C344" s="17">
        <v>0</v>
      </c>
    </row>
    <row r="345" s="62" customFormat="1" customHeight="1" spans="1:3">
      <c r="A345" s="28">
        <v>1011820</v>
      </c>
      <c r="B345" s="55" t="s">
        <v>365</v>
      </c>
      <c r="C345" s="17">
        <v>864</v>
      </c>
    </row>
    <row r="346" s="62" customFormat="1" customHeight="1" spans="1:3">
      <c r="A346" s="28">
        <v>10119</v>
      </c>
      <c r="B346" s="55" t="s">
        <v>366</v>
      </c>
      <c r="C346" s="17">
        <f>SUM(C347:C348)</f>
        <v>7115</v>
      </c>
    </row>
    <row r="347" s="62" customFormat="1" customHeight="1" spans="1:3">
      <c r="A347" s="28">
        <v>1011901</v>
      </c>
      <c r="B347" s="55" t="s">
        <v>367</v>
      </c>
      <c r="C347" s="17">
        <v>7115</v>
      </c>
    </row>
    <row r="348" s="62" customFormat="1" customHeight="1" spans="1:3">
      <c r="A348" s="28">
        <v>1011920</v>
      </c>
      <c r="B348" s="55" t="s">
        <v>368</v>
      </c>
      <c r="C348" s="17">
        <v>0</v>
      </c>
    </row>
    <row r="349" s="62" customFormat="1" customHeight="1" spans="1:3">
      <c r="A349" s="28">
        <v>10120</v>
      </c>
      <c r="B349" s="55" t="s">
        <v>369</v>
      </c>
      <c r="C349" s="17">
        <f>SUM(C350:C351)</f>
        <v>0</v>
      </c>
    </row>
    <row r="350" s="62" customFormat="1" customHeight="1" spans="1:3">
      <c r="A350" s="28">
        <v>1012001</v>
      </c>
      <c r="B350" s="55" t="s">
        <v>370</v>
      </c>
      <c r="C350" s="17">
        <v>0</v>
      </c>
    </row>
    <row r="351" s="62" customFormat="1" customHeight="1" spans="1:3">
      <c r="A351" s="28">
        <v>1012020</v>
      </c>
      <c r="B351" s="55" t="s">
        <v>371</v>
      </c>
      <c r="C351" s="17">
        <v>0</v>
      </c>
    </row>
    <row r="352" s="62" customFormat="1" customHeight="1" spans="1:3">
      <c r="A352" s="28">
        <v>10121</v>
      </c>
      <c r="B352" s="55" t="s">
        <v>372</v>
      </c>
      <c r="C352" s="17">
        <f>SUM(C353:C354)</f>
        <v>285</v>
      </c>
    </row>
    <row r="353" s="62" customFormat="1" customHeight="1" spans="1:3">
      <c r="A353" s="28">
        <v>1012101</v>
      </c>
      <c r="B353" s="55" t="s">
        <v>373</v>
      </c>
      <c r="C353" s="17">
        <v>282</v>
      </c>
    </row>
    <row r="354" s="62" customFormat="1" customHeight="1" spans="1:3">
      <c r="A354" s="28">
        <v>1012120</v>
      </c>
      <c r="B354" s="55" t="s">
        <v>374</v>
      </c>
      <c r="C354" s="17">
        <v>3</v>
      </c>
    </row>
    <row r="355" s="62" customFormat="1" customHeight="1" spans="1:3">
      <c r="A355" s="28">
        <v>10199</v>
      </c>
      <c r="B355" s="55" t="s">
        <v>375</v>
      </c>
      <c r="C355" s="17">
        <f>SUM(C356:C357)</f>
        <v>0</v>
      </c>
    </row>
    <row r="356" s="62" customFormat="1" customHeight="1" spans="1:3">
      <c r="A356" s="28">
        <v>1019901</v>
      </c>
      <c r="B356" s="55" t="s">
        <v>376</v>
      </c>
      <c r="C356" s="17">
        <v>0</v>
      </c>
    </row>
    <row r="357" s="62" customFormat="1" customHeight="1" spans="1:3">
      <c r="A357" s="28">
        <v>1019920</v>
      </c>
      <c r="B357" s="55" t="s">
        <v>377</v>
      </c>
      <c r="C357" s="17">
        <v>0</v>
      </c>
    </row>
    <row r="358" s="62" customFormat="1" customHeight="1" spans="1:3">
      <c r="A358" s="28">
        <v>103</v>
      </c>
      <c r="B358" s="55" t="s">
        <v>378</v>
      </c>
      <c r="C358" s="17">
        <f>SUM(C359,C386,C580,C619,C638,C691,C694,C700)</f>
        <v>37360</v>
      </c>
    </row>
    <row r="359" s="62" customFormat="1" customHeight="1" spans="1:3">
      <c r="A359" s="28">
        <v>10302</v>
      </c>
      <c r="B359" s="55" t="s">
        <v>379</v>
      </c>
      <c r="C359" s="17">
        <f>SUM(C360,C369:C372,C375:C383)</f>
        <v>3939</v>
      </c>
    </row>
    <row r="360" s="62" customFormat="1" customHeight="1" spans="1:3">
      <c r="A360" s="28">
        <v>1030203</v>
      </c>
      <c r="B360" s="55" t="s">
        <v>380</v>
      </c>
      <c r="C360" s="17">
        <f>SUM(C361:C368)</f>
        <v>1586</v>
      </c>
    </row>
    <row r="361" s="62" customFormat="1" customHeight="1" spans="1:3">
      <c r="A361" s="28">
        <v>103020301</v>
      </c>
      <c r="B361" s="28" t="s">
        <v>381</v>
      </c>
      <c r="C361" s="17">
        <v>1586</v>
      </c>
    </row>
    <row r="362" s="62" customFormat="1" customHeight="1" spans="1:3">
      <c r="A362" s="28">
        <v>103020302</v>
      </c>
      <c r="B362" s="28" t="s">
        <v>382</v>
      </c>
      <c r="C362" s="17">
        <v>0</v>
      </c>
    </row>
    <row r="363" s="62" customFormat="1" customHeight="1" spans="1:3">
      <c r="A363" s="28">
        <v>103020303</v>
      </c>
      <c r="B363" s="28" t="s">
        <v>383</v>
      </c>
      <c r="C363" s="17">
        <v>0</v>
      </c>
    </row>
    <row r="364" s="62" customFormat="1" customHeight="1" spans="1:3">
      <c r="A364" s="28">
        <v>103020304</v>
      </c>
      <c r="B364" s="28" t="s">
        <v>384</v>
      </c>
      <c r="C364" s="17">
        <v>0</v>
      </c>
    </row>
    <row r="365" s="62" customFormat="1" customHeight="1" spans="1:3">
      <c r="A365" s="28">
        <v>103020305</v>
      </c>
      <c r="B365" s="28" t="s">
        <v>385</v>
      </c>
      <c r="C365" s="17">
        <v>0</v>
      </c>
    </row>
    <row r="366" s="62" customFormat="1" customHeight="1" spans="1:3">
      <c r="A366" s="28">
        <v>103020306</v>
      </c>
      <c r="B366" s="28" t="s">
        <v>386</v>
      </c>
      <c r="C366" s="17">
        <v>0</v>
      </c>
    </row>
    <row r="367" s="62" customFormat="1" customHeight="1" spans="1:3">
      <c r="A367" s="28">
        <v>103020307</v>
      </c>
      <c r="B367" s="28" t="s">
        <v>387</v>
      </c>
      <c r="C367" s="17">
        <v>0</v>
      </c>
    </row>
    <row r="368" s="62" customFormat="1" customHeight="1" spans="1:3">
      <c r="A368" s="28">
        <v>103020399</v>
      </c>
      <c r="B368" s="28" t="s">
        <v>388</v>
      </c>
      <c r="C368" s="17">
        <v>0</v>
      </c>
    </row>
    <row r="369" s="62" customFormat="1" customHeight="1" spans="1:3">
      <c r="A369" s="28">
        <v>1030205</v>
      </c>
      <c r="B369" s="55" t="s">
        <v>389</v>
      </c>
      <c r="C369" s="17">
        <v>0</v>
      </c>
    </row>
    <row r="370" s="62" customFormat="1" customHeight="1" spans="1:3">
      <c r="A370" s="28">
        <v>1030210</v>
      </c>
      <c r="B370" s="55" t="s">
        <v>390</v>
      </c>
      <c r="C370" s="17">
        <v>0</v>
      </c>
    </row>
    <row r="371" s="62" customFormat="1" customHeight="1" spans="1:3">
      <c r="A371" s="28">
        <v>1030212</v>
      </c>
      <c r="B371" s="55" t="s">
        <v>391</v>
      </c>
      <c r="C371" s="17">
        <v>0</v>
      </c>
    </row>
    <row r="372" s="62" customFormat="1" customHeight="1" spans="1:3">
      <c r="A372" s="28">
        <v>1030216</v>
      </c>
      <c r="B372" s="55" t="s">
        <v>392</v>
      </c>
      <c r="C372" s="17">
        <f>SUM(C373:C374)</f>
        <v>529</v>
      </c>
    </row>
    <row r="373" s="62" customFormat="1" customHeight="1" spans="1:3">
      <c r="A373" s="28">
        <v>103021601</v>
      </c>
      <c r="B373" s="28" t="s">
        <v>393</v>
      </c>
      <c r="C373" s="17">
        <v>529</v>
      </c>
    </row>
    <row r="374" s="62" customFormat="1" customHeight="1" spans="1:3">
      <c r="A374" s="28">
        <v>103021699</v>
      </c>
      <c r="B374" s="28" t="s">
        <v>394</v>
      </c>
      <c r="C374" s="17">
        <v>0</v>
      </c>
    </row>
    <row r="375" s="62" customFormat="1" customHeight="1" spans="1:3">
      <c r="A375" s="28">
        <v>1030217</v>
      </c>
      <c r="B375" s="55" t="s">
        <v>395</v>
      </c>
      <c r="C375" s="17">
        <v>3</v>
      </c>
    </row>
    <row r="376" s="62" customFormat="1" customHeight="1" spans="1:3">
      <c r="A376" s="28">
        <v>1030218</v>
      </c>
      <c r="B376" s="55" t="s">
        <v>396</v>
      </c>
      <c r="C376" s="17">
        <v>421</v>
      </c>
    </row>
    <row r="377" s="62" customFormat="1" customHeight="1" spans="1:3">
      <c r="A377" s="28">
        <v>1030219</v>
      </c>
      <c r="B377" s="55" t="s">
        <v>397</v>
      </c>
      <c r="C377" s="17">
        <v>700</v>
      </c>
    </row>
    <row r="378" s="62" customFormat="1" customHeight="1" spans="1:3">
      <c r="A378" s="28">
        <v>1030220</v>
      </c>
      <c r="B378" s="55" t="s">
        <v>398</v>
      </c>
      <c r="C378" s="17">
        <v>700</v>
      </c>
    </row>
    <row r="379" s="62" customFormat="1" customHeight="1" spans="1:3">
      <c r="A379" s="28">
        <v>1030222</v>
      </c>
      <c r="B379" s="55" t="s">
        <v>399</v>
      </c>
      <c r="C379" s="17">
        <v>0</v>
      </c>
    </row>
    <row r="380" s="62" customFormat="1" customHeight="1" spans="1:3">
      <c r="A380" s="28">
        <v>1030223</v>
      </c>
      <c r="B380" s="55" t="s">
        <v>400</v>
      </c>
      <c r="C380" s="17">
        <v>0</v>
      </c>
    </row>
    <row r="381" s="62" customFormat="1" customHeight="1" spans="1:3">
      <c r="A381" s="28">
        <v>1030224</v>
      </c>
      <c r="B381" s="55" t="s">
        <v>401</v>
      </c>
      <c r="C381" s="17">
        <v>0</v>
      </c>
    </row>
    <row r="382" s="62" customFormat="1" customHeight="1" spans="1:3">
      <c r="A382" s="28">
        <v>1030225</v>
      </c>
      <c r="B382" s="55" t="s">
        <v>402</v>
      </c>
      <c r="C382" s="17">
        <v>0</v>
      </c>
    </row>
    <row r="383" s="62" customFormat="1" customHeight="1" spans="1:3">
      <c r="A383" s="28">
        <v>1030299</v>
      </c>
      <c r="B383" s="55" t="s">
        <v>403</v>
      </c>
      <c r="C383" s="17">
        <f>C384+C385</f>
        <v>0</v>
      </c>
    </row>
    <row r="384" s="62" customFormat="1" customHeight="1" spans="1:3">
      <c r="A384" s="28">
        <v>103029901</v>
      </c>
      <c r="B384" s="28" t="s">
        <v>404</v>
      </c>
      <c r="C384" s="17">
        <v>0</v>
      </c>
    </row>
    <row r="385" s="62" customFormat="1" customHeight="1" spans="1:3">
      <c r="A385" s="28">
        <v>103029999</v>
      </c>
      <c r="B385" s="28" t="s">
        <v>405</v>
      </c>
      <c r="C385" s="17">
        <v>0</v>
      </c>
    </row>
    <row r="386" s="62" customFormat="1" customHeight="1" spans="1:3">
      <c r="A386" s="28">
        <v>10304</v>
      </c>
      <c r="B386" s="55" t="s">
        <v>406</v>
      </c>
      <c r="C386" s="17">
        <f>C387+C403+C406+C409+C414+C416+C419+C421+C423+C426+C429+C431+C433+C444+C447+C450+C452+C454+C456+C459+C464+C467+C472+C476+C478+C481+C487+C492+C498+C502+C505+C512+C517+C524+C527+C531+C540+C544+C548+C552+C557+C562+C565+C567+C569+C571+C574+C577</f>
        <v>1071</v>
      </c>
    </row>
    <row r="387" s="62" customFormat="1" customHeight="1" spans="1:3">
      <c r="A387" s="28">
        <v>1030401</v>
      </c>
      <c r="B387" s="55" t="s">
        <v>407</v>
      </c>
      <c r="C387" s="17">
        <f>SUM(C388:C402)</f>
        <v>0</v>
      </c>
    </row>
    <row r="388" s="62" customFormat="1" customHeight="1" spans="1:3">
      <c r="A388" s="28">
        <v>103040101</v>
      </c>
      <c r="B388" s="28" t="s">
        <v>408</v>
      </c>
      <c r="C388" s="17">
        <v>0</v>
      </c>
    </row>
    <row r="389" s="62" customFormat="1" customHeight="1" spans="1:3">
      <c r="A389" s="28">
        <v>103040102</v>
      </c>
      <c r="B389" s="28" t="s">
        <v>409</v>
      </c>
      <c r="C389" s="17">
        <v>0</v>
      </c>
    </row>
    <row r="390" s="62" customFormat="1" customHeight="1" spans="1:3">
      <c r="A390" s="28">
        <v>103040103</v>
      </c>
      <c r="B390" s="28" t="s">
        <v>410</v>
      </c>
      <c r="C390" s="17">
        <v>0</v>
      </c>
    </row>
    <row r="391" s="62" customFormat="1" customHeight="1" spans="1:3">
      <c r="A391" s="28">
        <v>103040104</v>
      </c>
      <c r="B391" s="28" t="s">
        <v>411</v>
      </c>
      <c r="C391" s="17">
        <v>0</v>
      </c>
    </row>
    <row r="392" s="62" customFormat="1" customHeight="1" spans="1:3">
      <c r="A392" s="28">
        <v>103040109</v>
      </c>
      <c r="B392" s="28" t="s">
        <v>412</v>
      </c>
      <c r="C392" s="17">
        <v>0</v>
      </c>
    </row>
    <row r="393" s="62" customFormat="1" customHeight="1" spans="1:3">
      <c r="A393" s="28">
        <v>103040110</v>
      </c>
      <c r="B393" s="28" t="s">
        <v>413</v>
      </c>
      <c r="C393" s="17">
        <v>0</v>
      </c>
    </row>
    <row r="394" s="62" customFormat="1" customHeight="1" spans="1:3">
      <c r="A394" s="28">
        <v>103040111</v>
      </c>
      <c r="B394" s="28" t="s">
        <v>414</v>
      </c>
      <c r="C394" s="17">
        <v>0</v>
      </c>
    </row>
    <row r="395" s="62" customFormat="1" customHeight="1" spans="1:3">
      <c r="A395" s="28">
        <v>103040112</v>
      </c>
      <c r="B395" s="28" t="s">
        <v>415</v>
      </c>
      <c r="C395" s="17">
        <v>0</v>
      </c>
    </row>
    <row r="396" s="62" customFormat="1" customHeight="1" spans="1:3">
      <c r="A396" s="28">
        <v>103040113</v>
      </c>
      <c r="B396" s="28" t="s">
        <v>416</v>
      </c>
      <c r="C396" s="17">
        <v>0</v>
      </c>
    </row>
    <row r="397" s="62" customFormat="1" customHeight="1" spans="1:3">
      <c r="A397" s="28">
        <v>103040116</v>
      </c>
      <c r="B397" s="28" t="s">
        <v>417</v>
      </c>
      <c r="C397" s="17">
        <v>0</v>
      </c>
    </row>
    <row r="398" s="62" customFormat="1" customHeight="1" spans="1:3">
      <c r="A398" s="28">
        <v>103040117</v>
      </c>
      <c r="B398" s="28" t="s">
        <v>418</v>
      </c>
      <c r="C398" s="17">
        <v>0</v>
      </c>
    </row>
    <row r="399" s="62" customFormat="1" customHeight="1" spans="1:3">
      <c r="A399" s="28">
        <v>103040120</v>
      </c>
      <c r="B399" s="28" t="s">
        <v>419</v>
      </c>
      <c r="C399" s="17">
        <v>0</v>
      </c>
    </row>
    <row r="400" s="62" customFormat="1" customHeight="1" spans="1:3">
      <c r="A400" s="28">
        <v>103040121</v>
      </c>
      <c r="B400" s="28" t="s">
        <v>420</v>
      </c>
      <c r="C400" s="17">
        <v>0</v>
      </c>
    </row>
    <row r="401" s="62" customFormat="1" customHeight="1" spans="1:3">
      <c r="A401" s="28">
        <v>103040122</v>
      </c>
      <c r="B401" s="28" t="s">
        <v>421</v>
      </c>
      <c r="C401" s="17">
        <v>0</v>
      </c>
    </row>
    <row r="402" s="62" customFormat="1" customHeight="1" spans="1:3">
      <c r="A402" s="28">
        <v>103040150</v>
      </c>
      <c r="B402" s="28" t="s">
        <v>422</v>
      </c>
      <c r="C402" s="17">
        <v>0</v>
      </c>
    </row>
    <row r="403" s="62" customFormat="1" customHeight="1" spans="1:3">
      <c r="A403" s="28">
        <v>1030402</v>
      </c>
      <c r="B403" s="55" t="s">
        <v>423</v>
      </c>
      <c r="C403" s="17">
        <f>SUM(C404:C405)</f>
        <v>0</v>
      </c>
    </row>
    <row r="404" s="62" customFormat="1" customHeight="1" spans="1:3">
      <c r="A404" s="28">
        <v>103040201</v>
      </c>
      <c r="B404" s="28" t="s">
        <v>424</v>
      </c>
      <c r="C404" s="17">
        <v>0</v>
      </c>
    </row>
    <row r="405" s="62" customFormat="1" customHeight="1" spans="1:3">
      <c r="A405" s="28">
        <v>103040250</v>
      </c>
      <c r="B405" s="28" t="s">
        <v>425</v>
      </c>
      <c r="C405" s="17">
        <v>0</v>
      </c>
    </row>
    <row r="406" s="62" customFormat="1" customHeight="1" spans="1:3">
      <c r="A406" s="28">
        <v>1030403</v>
      </c>
      <c r="B406" s="55" t="s">
        <v>426</v>
      </c>
      <c r="C406" s="17">
        <f>SUM(C407:C408)</f>
        <v>0</v>
      </c>
    </row>
    <row r="407" s="62" customFormat="1" customHeight="1" spans="1:3">
      <c r="A407" s="28">
        <v>103040305</v>
      </c>
      <c r="B407" s="28" t="s">
        <v>427</v>
      </c>
      <c r="C407" s="17">
        <v>0</v>
      </c>
    </row>
    <row r="408" s="62" customFormat="1" customHeight="1" spans="1:3">
      <c r="A408" s="28">
        <v>103040350</v>
      </c>
      <c r="B408" s="28" t="s">
        <v>428</v>
      </c>
      <c r="C408" s="17">
        <v>0</v>
      </c>
    </row>
    <row r="409" s="62" customFormat="1" customHeight="1" spans="1:3">
      <c r="A409" s="28">
        <v>1030404</v>
      </c>
      <c r="B409" s="55" t="s">
        <v>429</v>
      </c>
      <c r="C409" s="17">
        <f>SUM(C410:C413)</f>
        <v>0</v>
      </c>
    </row>
    <row r="410" s="62" customFormat="1" customHeight="1" spans="1:3">
      <c r="A410" s="28">
        <v>103040402</v>
      </c>
      <c r="B410" s="28" t="s">
        <v>430</v>
      </c>
      <c r="C410" s="17">
        <v>0</v>
      </c>
    </row>
    <row r="411" s="62" customFormat="1" customHeight="1" spans="1:3">
      <c r="A411" s="28">
        <v>103040403</v>
      </c>
      <c r="B411" s="28" t="s">
        <v>431</v>
      </c>
      <c r="C411" s="17">
        <v>0</v>
      </c>
    </row>
    <row r="412" s="62" customFormat="1" customHeight="1" spans="1:3">
      <c r="A412" s="28">
        <v>103040404</v>
      </c>
      <c r="B412" s="28" t="s">
        <v>432</v>
      </c>
      <c r="C412" s="17">
        <v>0</v>
      </c>
    </row>
    <row r="413" s="62" customFormat="1" customHeight="1" spans="1:3">
      <c r="A413" s="28">
        <v>103040450</v>
      </c>
      <c r="B413" s="28" t="s">
        <v>433</v>
      </c>
      <c r="C413" s="17">
        <v>0</v>
      </c>
    </row>
    <row r="414" s="62" customFormat="1" customHeight="1" spans="1:3">
      <c r="A414" s="28">
        <v>1030406</v>
      </c>
      <c r="B414" s="55" t="s">
        <v>434</v>
      </c>
      <c r="C414" s="17">
        <f>C415</f>
        <v>0</v>
      </c>
    </row>
    <row r="415" s="62" customFormat="1" customHeight="1" spans="1:3">
      <c r="A415" s="28">
        <v>103040650</v>
      </c>
      <c r="B415" s="28" t="s">
        <v>435</v>
      </c>
      <c r="C415" s="17">
        <v>0</v>
      </c>
    </row>
    <row r="416" s="62" customFormat="1" customHeight="1" spans="1:3">
      <c r="A416" s="28">
        <v>1030407</v>
      </c>
      <c r="B416" s="55" t="s">
        <v>436</v>
      </c>
      <c r="C416" s="17">
        <f>SUM(C417:C418)</f>
        <v>0</v>
      </c>
    </row>
    <row r="417" s="62" customFormat="1" customHeight="1" spans="1:3">
      <c r="A417" s="28">
        <v>103040702</v>
      </c>
      <c r="B417" s="28" t="s">
        <v>437</v>
      </c>
      <c r="C417" s="17">
        <v>0</v>
      </c>
    </row>
    <row r="418" s="62" customFormat="1" customHeight="1" spans="1:3">
      <c r="A418" s="28">
        <v>103040750</v>
      </c>
      <c r="B418" s="28" t="s">
        <v>438</v>
      </c>
      <c r="C418" s="17">
        <v>0</v>
      </c>
    </row>
    <row r="419" s="62" customFormat="1" customHeight="1" spans="1:3">
      <c r="A419" s="28">
        <v>1030408</v>
      </c>
      <c r="B419" s="55" t="s">
        <v>439</v>
      </c>
      <c r="C419" s="17">
        <f>C420</f>
        <v>0</v>
      </c>
    </row>
    <row r="420" s="62" customFormat="1" customHeight="1" spans="1:3">
      <c r="A420" s="28">
        <v>103040850</v>
      </c>
      <c r="B420" s="28" t="s">
        <v>440</v>
      </c>
      <c r="C420" s="17">
        <v>0</v>
      </c>
    </row>
    <row r="421" s="62" customFormat="1" customHeight="1" spans="1:3">
      <c r="A421" s="28">
        <v>1030409</v>
      </c>
      <c r="B421" s="55" t="s">
        <v>441</v>
      </c>
      <c r="C421" s="17">
        <f>C422</f>
        <v>0</v>
      </c>
    </row>
    <row r="422" s="62" customFormat="1" customHeight="1" spans="1:3">
      <c r="A422" s="28">
        <v>103040950</v>
      </c>
      <c r="B422" s="28" t="s">
        <v>442</v>
      </c>
      <c r="C422" s="17">
        <v>0</v>
      </c>
    </row>
    <row r="423" s="62" customFormat="1" customHeight="1" spans="1:3">
      <c r="A423" s="28">
        <v>1030410</v>
      </c>
      <c r="B423" s="55" t="s">
        <v>443</v>
      </c>
      <c r="C423" s="17">
        <f>SUM(C424:C425)</f>
        <v>0</v>
      </c>
    </row>
    <row r="424" s="62" customFormat="1" customHeight="1" spans="1:3">
      <c r="A424" s="28">
        <v>103041001</v>
      </c>
      <c r="B424" s="28" t="s">
        <v>437</v>
      </c>
      <c r="C424" s="17">
        <v>0</v>
      </c>
    </row>
    <row r="425" s="62" customFormat="1" customHeight="1" spans="1:3">
      <c r="A425" s="28">
        <v>103041050</v>
      </c>
      <c r="B425" s="28" t="s">
        <v>444</v>
      </c>
      <c r="C425" s="17">
        <v>0</v>
      </c>
    </row>
    <row r="426" s="62" customFormat="1" customHeight="1" spans="1:3">
      <c r="A426" s="28">
        <v>1030413</v>
      </c>
      <c r="B426" s="55" t="s">
        <v>445</v>
      </c>
      <c r="C426" s="17">
        <f>SUM(C427:C428)</f>
        <v>0</v>
      </c>
    </row>
    <row r="427" s="62" customFormat="1" customHeight="1" spans="1:3">
      <c r="A427" s="28">
        <v>103041303</v>
      </c>
      <c r="B427" s="28" t="s">
        <v>446</v>
      </c>
      <c r="C427" s="17">
        <v>0</v>
      </c>
    </row>
    <row r="428" s="62" customFormat="1" customHeight="1" spans="1:3">
      <c r="A428" s="28">
        <v>103041350</v>
      </c>
      <c r="B428" s="28" t="s">
        <v>447</v>
      </c>
      <c r="C428" s="17">
        <v>0</v>
      </c>
    </row>
    <row r="429" s="62" customFormat="1" customHeight="1" spans="1:3">
      <c r="A429" s="28">
        <v>1030414</v>
      </c>
      <c r="B429" s="55" t="s">
        <v>448</v>
      </c>
      <c r="C429" s="17">
        <f>C430</f>
        <v>0</v>
      </c>
    </row>
    <row r="430" s="62" customFormat="1" customHeight="1" spans="1:3">
      <c r="A430" s="28">
        <v>103041450</v>
      </c>
      <c r="B430" s="28" t="s">
        <v>449</v>
      </c>
      <c r="C430" s="17">
        <v>0</v>
      </c>
    </row>
    <row r="431" s="62" customFormat="1" customHeight="1" spans="1:3">
      <c r="A431" s="28">
        <v>1030415</v>
      </c>
      <c r="B431" s="55" t="s">
        <v>450</v>
      </c>
      <c r="C431" s="17">
        <f>C432</f>
        <v>0</v>
      </c>
    </row>
    <row r="432" s="62" customFormat="1" customHeight="1" spans="1:3">
      <c r="A432" s="28">
        <v>103041550</v>
      </c>
      <c r="B432" s="28" t="s">
        <v>451</v>
      </c>
      <c r="C432" s="17">
        <v>0</v>
      </c>
    </row>
    <row r="433" s="62" customFormat="1" customHeight="1" spans="1:3">
      <c r="A433" s="28">
        <v>1030416</v>
      </c>
      <c r="B433" s="55" t="s">
        <v>452</v>
      </c>
      <c r="C433" s="17">
        <f>SUM(C434:C443)</f>
        <v>0</v>
      </c>
    </row>
    <row r="434" s="62" customFormat="1" customHeight="1" spans="1:3">
      <c r="A434" s="28">
        <v>103041601</v>
      </c>
      <c r="B434" s="28" t="s">
        <v>453</v>
      </c>
      <c r="C434" s="17">
        <v>0</v>
      </c>
    </row>
    <row r="435" s="62" customFormat="1" customHeight="1" spans="1:3">
      <c r="A435" s="28">
        <v>103041602</v>
      </c>
      <c r="B435" s="28" t="s">
        <v>454</v>
      </c>
      <c r="C435" s="17">
        <v>0</v>
      </c>
    </row>
    <row r="436" s="62" customFormat="1" customHeight="1" spans="1:3">
      <c r="A436" s="28">
        <v>103041603</v>
      </c>
      <c r="B436" s="28" t="s">
        <v>455</v>
      </c>
      <c r="C436" s="17">
        <v>0</v>
      </c>
    </row>
    <row r="437" s="62" customFormat="1" customHeight="1" spans="1:3">
      <c r="A437" s="28">
        <v>103041604</v>
      </c>
      <c r="B437" s="28" t="s">
        <v>456</v>
      </c>
      <c r="C437" s="17">
        <v>0</v>
      </c>
    </row>
    <row r="438" s="62" customFormat="1" customHeight="1" spans="1:3">
      <c r="A438" s="28">
        <v>103041605</v>
      </c>
      <c r="B438" s="28" t="s">
        <v>457</v>
      </c>
      <c r="C438" s="17">
        <v>0</v>
      </c>
    </row>
    <row r="439" s="62" customFormat="1" customHeight="1" spans="1:3">
      <c r="A439" s="28">
        <v>103041607</v>
      </c>
      <c r="B439" s="28" t="s">
        <v>458</v>
      </c>
      <c r="C439" s="17">
        <v>0</v>
      </c>
    </row>
    <row r="440" s="62" customFormat="1" customHeight="1" spans="1:3">
      <c r="A440" s="28">
        <v>103041608</v>
      </c>
      <c r="B440" s="28" t="s">
        <v>437</v>
      </c>
      <c r="C440" s="17">
        <v>0</v>
      </c>
    </row>
    <row r="441" s="62" customFormat="1" customHeight="1" spans="1:3">
      <c r="A441" s="28">
        <v>103041616</v>
      </c>
      <c r="B441" s="28" t="s">
        <v>459</v>
      </c>
      <c r="C441" s="17">
        <v>0</v>
      </c>
    </row>
    <row r="442" s="62" customFormat="1" customHeight="1" spans="1:3">
      <c r="A442" s="28">
        <v>103041617</v>
      </c>
      <c r="B442" s="28" t="s">
        <v>460</v>
      </c>
      <c r="C442" s="17">
        <v>0</v>
      </c>
    </row>
    <row r="443" s="62" customFormat="1" customHeight="1" spans="1:3">
      <c r="A443" s="28">
        <v>103041650</v>
      </c>
      <c r="B443" s="28" t="s">
        <v>461</v>
      </c>
      <c r="C443" s="17">
        <v>0</v>
      </c>
    </row>
    <row r="444" s="62" customFormat="1" customHeight="1" spans="1:3">
      <c r="A444" s="28">
        <v>1030417</v>
      </c>
      <c r="B444" s="55" t="s">
        <v>462</v>
      </c>
      <c r="C444" s="17">
        <f>SUM(C445:C446)</f>
        <v>0</v>
      </c>
    </row>
    <row r="445" s="62" customFormat="1" customHeight="1" spans="1:3">
      <c r="A445" s="28">
        <v>103041704</v>
      </c>
      <c r="B445" s="28" t="s">
        <v>437</v>
      </c>
      <c r="C445" s="17">
        <v>0</v>
      </c>
    </row>
    <row r="446" s="62" customFormat="1" customHeight="1" spans="1:3">
      <c r="A446" s="28">
        <v>103041750</v>
      </c>
      <c r="B446" s="28" t="s">
        <v>463</v>
      </c>
      <c r="C446" s="17">
        <v>0</v>
      </c>
    </row>
    <row r="447" s="62" customFormat="1" customHeight="1" spans="1:3">
      <c r="A447" s="28">
        <v>1030418</v>
      </c>
      <c r="B447" s="55" t="s">
        <v>464</v>
      </c>
      <c r="C447" s="17">
        <f>SUM(C448:C449)</f>
        <v>0</v>
      </c>
    </row>
    <row r="448" s="62" customFormat="1" customHeight="1" spans="1:3">
      <c r="A448" s="28">
        <v>103041801</v>
      </c>
      <c r="B448" s="28" t="s">
        <v>465</v>
      </c>
      <c r="C448" s="17">
        <v>0</v>
      </c>
    </row>
    <row r="449" s="62" customFormat="1" customHeight="1" spans="1:3">
      <c r="A449" s="28">
        <v>103041850</v>
      </c>
      <c r="B449" s="28" t="s">
        <v>466</v>
      </c>
      <c r="C449" s="17">
        <v>0</v>
      </c>
    </row>
    <row r="450" s="62" customFormat="1" customHeight="1" spans="1:3">
      <c r="A450" s="28">
        <v>1030419</v>
      </c>
      <c r="B450" s="55" t="s">
        <v>467</v>
      </c>
      <c r="C450" s="17">
        <f t="shared" ref="C450:C454" si="0">C451</f>
        <v>0</v>
      </c>
    </row>
    <row r="451" s="62" customFormat="1" customHeight="1" spans="1:3">
      <c r="A451" s="28">
        <v>103041950</v>
      </c>
      <c r="B451" s="28" t="s">
        <v>468</v>
      </c>
      <c r="C451" s="17">
        <v>0</v>
      </c>
    </row>
    <row r="452" s="62" customFormat="1" customHeight="1" spans="1:3">
      <c r="A452" s="28">
        <v>1030420</v>
      </c>
      <c r="B452" s="55" t="s">
        <v>469</v>
      </c>
      <c r="C452" s="17">
        <f t="shared" si="0"/>
        <v>0</v>
      </c>
    </row>
    <row r="453" s="62" customFormat="1" customHeight="1" spans="1:3">
      <c r="A453" s="28">
        <v>103042050</v>
      </c>
      <c r="B453" s="28" t="s">
        <v>470</v>
      </c>
      <c r="C453" s="17">
        <v>0</v>
      </c>
    </row>
    <row r="454" s="62" customFormat="1" customHeight="1" spans="1:3">
      <c r="A454" s="28">
        <v>1030422</v>
      </c>
      <c r="B454" s="55" t="s">
        <v>471</v>
      </c>
      <c r="C454" s="17">
        <f t="shared" si="0"/>
        <v>0</v>
      </c>
    </row>
    <row r="455" s="62" customFormat="1" customHeight="1" spans="1:3">
      <c r="A455" s="28">
        <v>103042250</v>
      </c>
      <c r="B455" s="28" t="s">
        <v>472</v>
      </c>
      <c r="C455" s="17">
        <v>0</v>
      </c>
    </row>
    <row r="456" s="62" customFormat="1" customHeight="1" spans="1:3">
      <c r="A456" s="28">
        <v>1030424</v>
      </c>
      <c r="B456" s="55" t="s">
        <v>473</v>
      </c>
      <c r="C456" s="17">
        <f>SUM(C457:C458)</f>
        <v>84</v>
      </c>
    </row>
    <row r="457" s="62" customFormat="1" customHeight="1" spans="1:3">
      <c r="A457" s="28">
        <v>103042401</v>
      </c>
      <c r="B457" s="28" t="s">
        <v>474</v>
      </c>
      <c r="C457" s="17">
        <v>84</v>
      </c>
    </row>
    <row r="458" s="62" customFormat="1" customHeight="1" spans="1:3">
      <c r="A458" s="28">
        <v>103042450</v>
      </c>
      <c r="B458" s="28" t="s">
        <v>475</v>
      </c>
      <c r="C458" s="17">
        <v>0</v>
      </c>
    </row>
    <row r="459" s="62" customFormat="1" customHeight="1" spans="1:3">
      <c r="A459" s="28">
        <v>1030425</v>
      </c>
      <c r="B459" s="55" t="s">
        <v>476</v>
      </c>
      <c r="C459" s="17">
        <f>SUM(C460:C463)</f>
        <v>0</v>
      </c>
    </row>
    <row r="460" s="62" customFormat="1" customHeight="1" spans="1:3">
      <c r="A460" s="28">
        <v>103042502</v>
      </c>
      <c r="B460" s="28" t="s">
        <v>477</v>
      </c>
      <c r="C460" s="17">
        <v>0</v>
      </c>
    </row>
    <row r="461" s="62" customFormat="1" customHeight="1" spans="1:3">
      <c r="A461" s="28">
        <v>103042507</v>
      </c>
      <c r="B461" s="28" t="s">
        <v>478</v>
      </c>
      <c r="C461" s="17">
        <v>0</v>
      </c>
    </row>
    <row r="462" s="62" customFormat="1" customHeight="1" spans="1:3">
      <c r="A462" s="28">
        <v>103042508</v>
      </c>
      <c r="B462" s="28" t="s">
        <v>479</v>
      </c>
      <c r="C462" s="17">
        <v>0</v>
      </c>
    </row>
    <row r="463" s="62" customFormat="1" customHeight="1" spans="1:3">
      <c r="A463" s="28">
        <v>103042550</v>
      </c>
      <c r="B463" s="28" t="s">
        <v>480</v>
      </c>
      <c r="C463" s="17">
        <v>0</v>
      </c>
    </row>
    <row r="464" s="62" customFormat="1" customHeight="1" spans="1:3">
      <c r="A464" s="28">
        <v>1030426</v>
      </c>
      <c r="B464" s="55" t="s">
        <v>481</v>
      </c>
      <c r="C464" s="17">
        <f>SUM(C465:C466)</f>
        <v>0</v>
      </c>
    </row>
    <row r="465" s="62" customFormat="1" customHeight="1" spans="1:3">
      <c r="A465" s="28">
        <v>103042604</v>
      </c>
      <c r="B465" s="28" t="s">
        <v>482</v>
      </c>
      <c r="C465" s="17">
        <v>0</v>
      </c>
    </row>
    <row r="466" s="62" customFormat="1" customHeight="1" spans="1:3">
      <c r="A466" s="28">
        <v>103042650</v>
      </c>
      <c r="B466" s="28" t="s">
        <v>483</v>
      </c>
      <c r="C466" s="17">
        <v>0</v>
      </c>
    </row>
    <row r="467" s="62" customFormat="1" customHeight="1" spans="1:3">
      <c r="A467" s="28">
        <v>1030427</v>
      </c>
      <c r="B467" s="55" t="s">
        <v>484</v>
      </c>
      <c r="C467" s="17">
        <f>SUM(C468:C471)</f>
        <v>539</v>
      </c>
    </row>
    <row r="468" s="62" customFormat="1" customHeight="1" spans="1:3">
      <c r="A468" s="28">
        <v>103042707</v>
      </c>
      <c r="B468" s="28" t="s">
        <v>485</v>
      </c>
      <c r="C468" s="17">
        <v>0</v>
      </c>
    </row>
    <row r="469" s="62" customFormat="1" customHeight="1" spans="1:3">
      <c r="A469" s="28">
        <v>103042750</v>
      </c>
      <c r="B469" s="28" t="s">
        <v>486</v>
      </c>
      <c r="C469" s="17">
        <v>0</v>
      </c>
    </row>
    <row r="470" s="62" customFormat="1" customHeight="1" spans="1:3">
      <c r="A470" s="28">
        <v>103042751</v>
      </c>
      <c r="B470" s="28" t="s">
        <v>487</v>
      </c>
      <c r="C470" s="17">
        <v>539</v>
      </c>
    </row>
    <row r="471" s="62" customFormat="1" customHeight="1" spans="1:3">
      <c r="A471" s="28">
        <v>103042752</v>
      </c>
      <c r="B471" s="28" t="s">
        <v>488</v>
      </c>
      <c r="C471" s="17">
        <v>0</v>
      </c>
    </row>
    <row r="472" s="62" customFormat="1" customHeight="1" spans="1:3">
      <c r="A472" s="28">
        <v>1030429</v>
      </c>
      <c r="B472" s="55" t="s">
        <v>489</v>
      </c>
      <c r="C472" s="17">
        <f>SUM(C473:C475)</f>
        <v>0</v>
      </c>
    </row>
    <row r="473" s="62" customFormat="1" customHeight="1" spans="1:3">
      <c r="A473" s="28">
        <v>103042907</v>
      </c>
      <c r="B473" s="28" t="s">
        <v>490</v>
      </c>
      <c r="C473" s="17">
        <v>0</v>
      </c>
    </row>
    <row r="474" s="62" customFormat="1" customHeight="1" spans="1:3">
      <c r="A474" s="28">
        <v>103042908</v>
      </c>
      <c r="B474" s="28" t="s">
        <v>491</v>
      </c>
      <c r="C474" s="17">
        <v>0</v>
      </c>
    </row>
    <row r="475" s="62" customFormat="1" customHeight="1" spans="1:3">
      <c r="A475" s="28">
        <v>103042950</v>
      </c>
      <c r="B475" s="28" t="s">
        <v>492</v>
      </c>
      <c r="C475" s="17">
        <v>0</v>
      </c>
    </row>
    <row r="476" s="62" customFormat="1" customHeight="1" spans="1:3">
      <c r="A476" s="28">
        <v>1030430</v>
      </c>
      <c r="B476" s="55" t="s">
        <v>493</v>
      </c>
      <c r="C476" s="17">
        <f>C477</f>
        <v>0</v>
      </c>
    </row>
    <row r="477" s="62" customFormat="1" customHeight="1" spans="1:3">
      <c r="A477" s="28">
        <v>103043050</v>
      </c>
      <c r="B477" s="28" t="s">
        <v>494</v>
      </c>
      <c r="C477" s="17">
        <v>0</v>
      </c>
    </row>
    <row r="478" s="62" customFormat="1" customHeight="1" spans="1:3">
      <c r="A478" s="28">
        <v>1030431</v>
      </c>
      <c r="B478" s="55" t="s">
        <v>495</v>
      </c>
      <c r="C478" s="17">
        <f>SUM(C479:C480)</f>
        <v>0</v>
      </c>
    </row>
    <row r="479" s="62" customFormat="1" customHeight="1" spans="1:3">
      <c r="A479" s="28">
        <v>103043101</v>
      </c>
      <c r="B479" s="28" t="s">
        <v>496</v>
      </c>
      <c r="C479" s="17">
        <v>0</v>
      </c>
    </row>
    <row r="480" s="62" customFormat="1" customHeight="1" spans="1:3">
      <c r="A480" s="28">
        <v>103043150</v>
      </c>
      <c r="B480" s="28" t="s">
        <v>497</v>
      </c>
      <c r="C480" s="17">
        <v>0</v>
      </c>
    </row>
    <row r="481" s="62" customFormat="1" customHeight="1" spans="1:3">
      <c r="A481" s="28">
        <v>1030432</v>
      </c>
      <c r="B481" s="55" t="s">
        <v>498</v>
      </c>
      <c r="C481" s="17">
        <f>SUM(C482:C486)</f>
        <v>0</v>
      </c>
    </row>
    <row r="482" s="62" customFormat="1" customHeight="1" spans="1:3">
      <c r="A482" s="28">
        <v>103043204</v>
      </c>
      <c r="B482" s="28" t="s">
        <v>499</v>
      </c>
      <c r="C482" s="17">
        <v>0</v>
      </c>
    </row>
    <row r="483" s="62" customFormat="1" customHeight="1" spans="1:3">
      <c r="A483" s="28">
        <v>103043205</v>
      </c>
      <c r="B483" s="28" t="s">
        <v>500</v>
      </c>
      <c r="C483" s="17">
        <v>0</v>
      </c>
    </row>
    <row r="484" s="62" customFormat="1" customHeight="1" spans="1:3">
      <c r="A484" s="28">
        <v>103043208</v>
      </c>
      <c r="B484" s="28" t="s">
        <v>501</v>
      </c>
      <c r="C484" s="17">
        <v>0</v>
      </c>
    </row>
    <row r="485" s="62" customFormat="1" customHeight="1" spans="1:3">
      <c r="A485" s="28">
        <v>103043211</v>
      </c>
      <c r="B485" s="28" t="s">
        <v>502</v>
      </c>
      <c r="C485" s="17">
        <v>0</v>
      </c>
    </row>
    <row r="486" s="62" customFormat="1" customHeight="1" spans="1:3">
      <c r="A486" s="28">
        <v>103043250</v>
      </c>
      <c r="B486" s="28" t="s">
        <v>503</v>
      </c>
      <c r="C486" s="17">
        <v>0</v>
      </c>
    </row>
    <row r="487" s="62" customFormat="1" customHeight="1" spans="1:3">
      <c r="A487" s="28">
        <v>1030433</v>
      </c>
      <c r="B487" s="55" t="s">
        <v>504</v>
      </c>
      <c r="C487" s="17">
        <f>SUM(C488:C491)</f>
        <v>273</v>
      </c>
    </row>
    <row r="488" s="62" customFormat="1" customHeight="1" spans="1:3">
      <c r="A488" s="28">
        <v>103043306</v>
      </c>
      <c r="B488" s="28" t="s">
        <v>505</v>
      </c>
      <c r="C488" s="17">
        <v>0</v>
      </c>
    </row>
    <row r="489" s="62" customFormat="1" customHeight="1" spans="1:3">
      <c r="A489" s="28">
        <v>103043310</v>
      </c>
      <c r="B489" s="28" t="s">
        <v>437</v>
      </c>
      <c r="C489" s="17">
        <v>0</v>
      </c>
    </row>
    <row r="490" s="62" customFormat="1" customHeight="1" spans="1:3">
      <c r="A490" s="28">
        <v>103043313</v>
      </c>
      <c r="B490" s="28" t="s">
        <v>506</v>
      </c>
      <c r="C490" s="17">
        <v>273</v>
      </c>
    </row>
    <row r="491" s="62" customFormat="1" customHeight="1" spans="1:3">
      <c r="A491" s="28">
        <v>103043350</v>
      </c>
      <c r="B491" s="28" t="s">
        <v>507</v>
      </c>
      <c r="C491" s="17">
        <v>0</v>
      </c>
    </row>
    <row r="492" s="62" customFormat="1" customHeight="1" spans="1:3">
      <c r="A492" s="28">
        <v>1030434</v>
      </c>
      <c r="B492" s="55" t="s">
        <v>508</v>
      </c>
      <c r="C492" s="17">
        <f>SUM(C493:C497)</f>
        <v>0</v>
      </c>
    </row>
    <row r="493" s="62" customFormat="1" customHeight="1" spans="1:3">
      <c r="A493" s="28">
        <v>103043401</v>
      </c>
      <c r="B493" s="28" t="s">
        <v>509</v>
      </c>
      <c r="C493" s="17">
        <v>0</v>
      </c>
    </row>
    <row r="494" s="62" customFormat="1" customHeight="1" spans="1:3">
      <c r="A494" s="28">
        <v>103043402</v>
      </c>
      <c r="B494" s="28" t="s">
        <v>510</v>
      </c>
      <c r="C494" s="17">
        <v>0</v>
      </c>
    </row>
    <row r="495" s="62" customFormat="1" customHeight="1" spans="1:3">
      <c r="A495" s="28">
        <v>103043403</v>
      </c>
      <c r="B495" s="28" t="s">
        <v>511</v>
      </c>
      <c r="C495" s="17">
        <v>0</v>
      </c>
    </row>
    <row r="496" s="62" customFormat="1" customHeight="1" spans="1:3">
      <c r="A496" s="28">
        <v>103043404</v>
      </c>
      <c r="B496" s="28" t="s">
        <v>512</v>
      </c>
      <c r="C496" s="17">
        <v>0</v>
      </c>
    </row>
    <row r="497" s="62" customFormat="1" customHeight="1" spans="1:3">
      <c r="A497" s="28">
        <v>103043450</v>
      </c>
      <c r="B497" s="28" t="s">
        <v>513</v>
      </c>
      <c r="C497" s="17">
        <v>0</v>
      </c>
    </row>
    <row r="498" s="62" customFormat="1" customHeight="1" spans="1:3">
      <c r="A498" s="28">
        <v>1030435</v>
      </c>
      <c r="B498" s="55" t="s">
        <v>514</v>
      </c>
      <c r="C498" s="17">
        <f>SUM(C499:C501)</f>
        <v>0</v>
      </c>
    </row>
    <row r="499" s="62" customFormat="1" customHeight="1" spans="1:3">
      <c r="A499" s="28">
        <v>103043506</v>
      </c>
      <c r="B499" s="28" t="s">
        <v>437</v>
      </c>
      <c r="C499" s="17">
        <v>0</v>
      </c>
    </row>
    <row r="500" s="62" customFormat="1" customHeight="1" spans="1:3">
      <c r="A500" s="28">
        <v>103043507</v>
      </c>
      <c r="B500" s="28" t="s">
        <v>515</v>
      </c>
      <c r="C500" s="17">
        <v>0</v>
      </c>
    </row>
    <row r="501" s="62" customFormat="1" customHeight="1" spans="1:3">
      <c r="A501" s="28">
        <v>103043550</v>
      </c>
      <c r="B501" s="28" t="s">
        <v>516</v>
      </c>
      <c r="C501" s="17">
        <v>0</v>
      </c>
    </row>
    <row r="502" s="62" customFormat="1" customHeight="1" spans="1:3">
      <c r="A502" s="28">
        <v>1030440</v>
      </c>
      <c r="B502" s="55" t="s">
        <v>517</v>
      </c>
      <c r="C502" s="17">
        <f>SUM(C503:C504)</f>
        <v>0</v>
      </c>
    </row>
    <row r="503" s="62" customFormat="1" customHeight="1" spans="1:3">
      <c r="A503" s="28">
        <v>103044001</v>
      </c>
      <c r="B503" s="28" t="s">
        <v>437</v>
      </c>
      <c r="C503" s="17">
        <v>0</v>
      </c>
    </row>
    <row r="504" s="62" customFormat="1" customHeight="1" spans="1:3">
      <c r="A504" s="28">
        <v>103044050</v>
      </c>
      <c r="B504" s="28" t="s">
        <v>518</v>
      </c>
      <c r="C504" s="17">
        <v>0</v>
      </c>
    </row>
    <row r="505" s="62" customFormat="1" customHeight="1" spans="1:3">
      <c r="A505" s="28">
        <v>1030442</v>
      </c>
      <c r="B505" s="55" t="s">
        <v>519</v>
      </c>
      <c r="C505" s="17">
        <f>SUM(C506:C511)</f>
        <v>0</v>
      </c>
    </row>
    <row r="506" s="62" customFormat="1" customHeight="1" spans="1:3">
      <c r="A506" s="28">
        <v>103044203</v>
      </c>
      <c r="B506" s="28" t="s">
        <v>437</v>
      </c>
      <c r="C506" s="17">
        <v>0</v>
      </c>
    </row>
    <row r="507" s="62" customFormat="1" customHeight="1" spans="1:3">
      <c r="A507" s="28">
        <v>103044208</v>
      </c>
      <c r="B507" s="28" t="s">
        <v>520</v>
      </c>
      <c r="C507" s="17">
        <v>0</v>
      </c>
    </row>
    <row r="508" s="62" customFormat="1" customHeight="1" spans="1:3">
      <c r="A508" s="28">
        <v>103044209</v>
      </c>
      <c r="B508" s="28" t="s">
        <v>521</v>
      </c>
      <c r="C508" s="17">
        <v>0</v>
      </c>
    </row>
    <row r="509" s="62" customFormat="1" customHeight="1" spans="1:3">
      <c r="A509" s="28">
        <v>103044220</v>
      </c>
      <c r="B509" s="28" t="s">
        <v>522</v>
      </c>
      <c r="C509" s="17">
        <v>0</v>
      </c>
    </row>
    <row r="510" s="62" customFormat="1" customHeight="1" spans="1:3">
      <c r="A510" s="28">
        <v>103044221</v>
      </c>
      <c r="B510" s="28" t="s">
        <v>523</v>
      </c>
      <c r="C510" s="17">
        <v>0</v>
      </c>
    </row>
    <row r="511" s="62" customFormat="1" customHeight="1" spans="1:3">
      <c r="A511" s="28">
        <v>103044250</v>
      </c>
      <c r="B511" s="28" t="s">
        <v>524</v>
      </c>
      <c r="C511" s="17">
        <v>0</v>
      </c>
    </row>
    <row r="512" s="62" customFormat="1" customHeight="1" spans="1:3">
      <c r="A512" s="28">
        <v>1030443</v>
      </c>
      <c r="B512" s="55" t="s">
        <v>525</v>
      </c>
      <c r="C512" s="17">
        <f>SUM(C513:C516)</f>
        <v>0</v>
      </c>
    </row>
    <row r="513" s="62" customFormat="1" customHeight="1" spans="1:3">
      <c r="A513" s="28">
        <v>103044306</v>
      </c>
      <c r="B513" s="28" t="s">
        <v>437</v>
      </c>
      <c r="C513" s="17">
        <v>0</v>
      </c>
    </row>
    <row r="514" s="62" customFormat="1" customHeight="1" spans="1:3">
      <c r="A514" s="28">
        <v>103044307</v>
      </c>
      <c r="B514" s="28" t="s">
        <v>526</v>
      </c>
      <c r="C514" s="17">
        <v>0</v>
      </c>
    </row>
    <row r="515" s="62" customFormat="1" customHeight="1" spans="1:3">
      <c r="A515" s="28">
        <v>103044308</v>
      </c>
      <c r="B515" s="28" t="s">
        <v>527</v>
      </c>
      <c r="C515" s="17">
        <v>0</v>
      </c>
    </row>
    <row r="516" s="62" customFormat="1" customHeight="1" spans="1:3">
      <c r="A516" s="28">
        <v>103044350</v>
      </c>
      <c r="B516" s="28" t="s">
        <v>528</v>
      </c>
      <c r="C516" s="17">
        <v>0</v>
      </c>
    </row>
    <row r="517" s="62" customFormat="1" customHeight="1" spans="1:3">
      <c r="A517" s="28">
        <v>1030444</v>
      </c>
      <c r="B517" s="55" t="s">
        <v>529</v>
      </c>
      <c r="C517" s="17">
        <f>SUM(C518:C523)</f>
        <v>0</v>
      </c>
    </row>
    <row r="518" s="62" customFormat="1" customHeight="1" spans="1:3">
      <c r="A518" s="28">
        <v>103044414</v>
      </c>
      <c r="B518" s="28" t="s">
        <v>530</v>
      </c>
      <c r="C518" s="17">
        <v>0</v>
      </c>
    </row>
    <row r="519" s="62" customFormat="1" customHeight="1" spans="1:3">
      <c r="A519" s="28">
        <v>103044416</v>
      </c>
      <c r="B519" s="28" t="s">
        <v>531</v>
      </c>
      <c r="C519" s="17">
        <v>0</v>
      </c>
    </row>
    <row r="520" s="62" customFormat="1" customHeight="1" spans="1:3">
      <c r="A520" s="28">
        <v>103044433</v>
      </c>
      <c r="B520" s="28" t="s">
        <v>532</v>
      </c>
      <c r="C520" s="17">
        <v>0</v>
      </c>
    </row>
    <row r="521" s="62" customFormat="1" customHeight="1" spans="1:3">
      <c r="A521" s="28">
        <v>103044434</v>
      </c>
      <c r="B521" s="28" t="s">
        <v>533</v>
      </c>
      <c r="C521" s="17">
        <v>0</v>
      </c>
    </row>
    <row r="522" s="62" customFormat="1" customHeight="1" spans="1:3">
      <c r="A522" s="28">
        <v>103044435</v>
      </c>
      <c r="B522" s="28" t="s">
        <v>534</v>
      </c>
      <c r="C522" s="17">
        <v>0</v>
      </c>
    </row>
    <row r="523" s="62" customFormat="1" customHeight="1" spans="1:3">
      <c r="A523" s="28">
        <v>103044450</v>
      </c>
      <c r="B523" s="28" t="s">
        <v>535</v>
      </c>
      <c r="C523" s="17">
        <v>0</v>
      </c>
    </row>
    <row r="524" s="62" customFormat="1" customHeight="1" spans="1:3">
      <c r="A524" s="28">
        <v>1030445</v>
      </c>
      <c r="B524" s="55" t="s">
        <v>536</v>
      </c>
      <c r="C524" s="17">
        <f>SUM(C525:C526)</f>
        <v>0</v>
      </c>
    </row>
    <row r="525" s="62" customFormat="1" customHeight="1" spans="1:3">
      <c r="A525" s="28">
        <v>103044507</v>
      </c>
      <c r="B525" s="28" t="s">
        <v>537</v>
      </c>
      <c r="C525" s="17">
        <v>0</v>
      </c>
    </row>
    <row r="526" s="62" customFormat="1" customHeight="1" spans="1:3">
      <c r="A526" s="28">
        <v>103044550</v>
      </c>
      <c r="B526" s="28" t="s">
        <v>538</v>
      </c>
      <c r="C526" s="17">
        <v>0</v>
      </c>
    </row>
    <row r="527" s="62" customFormat="1" customHeight="1" spans="1:3">
      <c r="A527" s="28">
        <v>1030446</v>
      </c>
      <c r="B527" s="55" t="s">
        <v>539</v>
      </c>
      <c r="C527" s="17">
        <f>SUM(C528:C530)</f>
        <v>136</v>
      </c>
    </row>
    <row r="528" s="62" customFormat="1" customHeight="1" spans="1:3">
      <c r="A528" s="28">
        <v>103044608</v>
      </c>
      <c r="B528" s="28" t="s">
        <v>437</v>
      </c>
      <c r="C528" s="17">
        <v>0</v>
      </c>
    </row>
    <row r="529" s="62" customFormat="1" customHeight="1" spans="1:3">
      <c r="A529" s="28">
        <v>103044609</v>
      </c>
      <c r="B529" s="28" t="s">
        <v>540</v>
      </c>
      <c r="C529" s="17">
        <v>136</v>
      </c>
    </row>
    <row r="530" s="62" customFormat="1" customHeight="1" spans="1:3">
      <c r="A530" s="28">
        <v>103044650</v>
      </c>
      <c r="B530" s="28" t="s">
        <v>541</v>
      </c>
      <c r="C530" s="17">
        <v>0</v>
      </c>
    </row>
    <row r="531" s="62" customFormat="1" customHeight="1" spans="1:3">
      <c r="A531" s="28">
        <v>1030447</v>
      </c>
      <c r="B531" s="55" t="s">
        <v>542</v>
      </c>
      <c r="C531" s="17">
        <f>SUM(C532:C539)</f>
        <v>37</v>
      </c>
    </row>
    <row r="532" s="62" customFormat="1" customHeight="1" spans="1:3">
      <c r="A532" s="28">
        <v>103044709</v>
      </c>
      <c r="B532" s="28" t="s">
        <v>543</v>
      </c>
      <c r="C532" s="17">
        <v>37</v>
      </c>
    </row>
    <row r="533" s="62" customFormat="1" customHeight="1" spans="1:3">
      <c r="A533" s="28">
        <v>103044712</v>
      </c>
      <c r="B533" s="28" t="s">
        <v>544</v>
      </c>
      <c r="C533" s="17">
        <v>0</v>
      </c>
    </row>
    <row r="534" s="62" customFormat="1" customHeight="1" spans="1:3">
      <c r="A534" s="28">
        <v>103044713</v>
      </c>
      <c r="B534" s="28" t="s">
        <v>437</v>
      </c>
      <c r="C534" s="17">
        <v>0</v>
      </c>
    </row>
    <row r="535" s="62" customFormat="1" customHeight="1" spans="1:3">
      <c r="A535" s="28">
        <v>103044715</v>
      </c>
      <c r="B535" s="28" t="s">
        <v>545</v>
      </c>
      <c r="C535" s="17">
        <v>0</v>
      </c>
    </row>
    <row r="536" s="62" customFormat="1" customHeight="1" spans="1:3">
      <c r="A536" s="28">
        <v>103044730</v>
      </c>
      <c r="B536" s="28" t="s">
        <v>546</v>
      </c>
      <c r="C536" s="17">
        <v>0</v>
      </c>
    </row>
    <row r="537" s="62" customFormat="1" customHeight="1" spans="1:3">
      <c r="A537" s="28">
        <v>103044731</v>
      </c>
      <c r="B537" s="28" t="s">
        <v>547</v>
      </c>
      <c r="C537" s="17">
        <v>0</v>
      </c>
    </row>
    <row r="538" s="62" customFormat="1" customHeight="1" spans="1:3">
      <c r="A538" s="28">
        <v>103044733</v>
      </c>
      <c r="B538" s="28" t="s">
        <v>548</v>
      </c>
      <c r="C538" s="17">
        <v>0</v>
      </c>
    </row>
    <row r="539" s="62" customFormat="1" customHeight="1" spans="1:3">
      <c r="A539" s="28">
        <v>103044750</v>
      </c>
      <c r="B539" s="28" t="s">
        <v>549</v>
      </c>
      <c r="C539" s="17">
        <v>0</v>
      </c>
    </row>
    <row r="540" s="62" customFormat="1" customHeight="1" spans="1:3">
      <c r="A540" s="28">
        <v>1030448</v>
      </c>
      <c r="B540" s="55" t="s">
        <v>550</v>
      </c>
      <c r="C540" s="17">
        <f>SUM(C541:C543)</f>
        <v>0</v>
      </c>
    </row>
    <row r="541" s="62" customFormat="1" customHeight="1" spans="1:3">
      <c r="A541" s="28">
        <v>103044801</v>
      </c>
      <c r="B541" s="28" t="s">
        <v>551</v>
      </c>
      <c r="C541" s="17">
        <v>0</v>
      </c>
    </row>
    <row r="542" s="62" customFormat="1" customHeight="1" spans="1:3">
      <c r="A542" s="28">
        <v>103044802</v>
      </c>
      <c r="B542" s="28" t="s">
        <v>552</v>
      </c>
      <c r="C542" s="17">
        <v>0</v>
      </c>
    </row>
    <row r="543" s="62" customFormat="1" customHeight="1" spans="1:3">
      <c r="A543" s="28">
        <v>103044850</v>
      </c>
      <c r="B543" s="28" t="s">
        <v>553</v>
      </c>
      <c r="C543" s="17">
        <v>0</v>
      </c>
    </row>
    <row r="544" s="62" customFormat="1" customHeight="1" spans="1:3">
      <c r="A544" s="28">
        <v>1030449</v>
      </c>
      <c r="B544" s="55" t="s">
        <v>554</v>
      </c>
      <c r="C544" s="17">
        <f>SUM(C545:C547)</f>
        <v>0</v>
      </c>
    </row>
    <row r="545" s="62" customFormat="1" customHeight="1" spans="1:3">
      <c r="A545" s="28">
        <v>103044907</v>
      </c>
      <c r="B545" s="28" t="s">
        <v>478</v>
      </c>
      <c r="C545" s="17">
        <v>0</v>
      </c>
    </row>
    <row r="546" s="62" customFormat="1" customHeight="1" spans="1:3">
      <c r="A546" s="28">
        <v>103044908</v>
      </c>
      <c r="B546" s="28" t="s">
        <v>555</v>
      </c>
      <c r="C546" s="17">
        <v>0</v>
      </c>
    </row>
    <row r="547" s="62" customFormat="1" customHeight="1" spans="1:3">
      <c r="A547" s="28">
        <v>103044950</v>
      </c>
      <c r="B547" s="28" t="s">
        <v>556</v>
      </c>
      <c r="C547" s="17">
        <v>0</v>
      </c>
    </row>
    <row r="548" s="62" customFormat="1" customHeight="1" spans="1:3">
      <c r="A548" s="28">
        <v>1030450</v>
      </c>
      <c r="B548" s="55" t="s">
        <v>557</v>
      </c>
      <c r="C548" s="17">
        <f>SUM(C549:C551)</f>
        <v>2</v>
      </c>
    </row>
    <row r="549" s="62" customFormat="1" customHeight="1" spans="1:3">
      <c r="A549" s="28">
        <v>103045002</v>
      </c>
      <c r="B549" s="28" t="s">
        <v>558</v>
      </c>
      <c r="C549" s="17">
        <v>0</v>
      </c>
    </row>
    <row r="550" s="62" customFormat="1" customHeight="1" spans="1:3">
      <c r="A550" s="28">
        <v>103045004</v>
      </c>
      <c r="B550" s="28" t="s">
        <v>559</v>
      </c>
      <c r="C550" s="17">
        <v>0</v>
      </c>
    </row>
    <row r="551" s="62" customFormat="1" customHeight="1" spans="1:3">
      <c r="A551" s="28">
        <v>103045050</v>
      </c>
      <c r="B551" s="28" t="s">
        <v>560</v>
      </c>
      <c r="C551" s="17">
        <v>2</v>
      </c>
    </row>
    <row r="552" s="62" customFormat="1" customHeight="1" spans="1:3">
      <c r="A552" s="28">
        <v>1030451</v>
      </c>
      <c r="B552" s="55" t="s">
        <v>561</v>
      </c>
      <c r="C552" s="17">
        <f>SUM(C553:C556)</f>
        <v>0</v>
      </c>
    </row>
    <row r="553" s="62" customFormat="1" customHeight="1" spans="1:3">
      <c r="A553" s="28">
        <v>103045101</v>
      </c>
      <c r="B553" s="28" t="s">
        <v>562</v>
      </c>
      <c r="C553" s="17">
        <v>0</v>
      </c>
    </row>
    <row r="554" s="62" customFormat="1" customHeight="1" spans="1:3">
      <c r="A554" s="28">
        <v>103045102</v>
      </c>
      <c r="B554" s="28" t="s">
        <v>563</v>
      </c>
      <c r="C554" s="17">
        <v>0</v>
      </c>
    </row>
    <row r="555" s="62" customFormat="1" customHeight="1" spans="1:3">
      <c r="A555" s="28">
        <v>103045103</v>
      </c>
      <c r="B555" s="28" t="s">
        <v>564</v>
      </c>
      <c r="C555" s="17">
        <v>0</v>
      </c>
    </row>
    <row r="556" s="62" customFormat="1" customHeight="1" spans="1:3">
      <c r="A556" s="28">
        <v>103045150</v>
      </c>
      <c r="B556" s="28" t="s">
        <v>565</v>
      </c>
      <c r="C556" s="17">
        <v>0</v>
      </c>
    </row>
    <row r="557" s="62" customFormat="1" customHeight="1" spans="1:3">
      <c r="A557" s="28">
        <v>1030452</v>
      </c>
      <c r="B557" s="55" t="s">
        <v>566</v>
      </c>
      <c r="C557" s="17">
        <f>SUM(C558:C561)</f>
        <v>0</v>
      </c>
    </row>
    <row r="558" s="62" customFormat="1" customHeight="1" spans="1:3">
      <c r="A558" s="28">
        <v>103045201</v>
      </c>
      <c r="B558" s="28" t="s">
        <v>567</v>
      </c>
      <c r="C558" s="17">
        <v>0</v>
      </c>
    </row>
    <row r="559" s="62" customFormat="1" customHeight="1" spans="1:3">
      <c r="A559" s="28">
        <v>103045202</v>
      </c>
      <c r="B559" s="28" t="s">
        <v>568</v>
      </c>
      <c r="C559" s="17">
        <v>0</v>
      </c>
    </row>
    <row r="560" s="62" customFormat="1" customHeight="1" spans="1:3">
      <c r="A560" s="28">
        <v>103045203</v>
      </c>
      <c r="B560" s="28" t="s">
        <v>437</v>
      </c>
      <c r="C560" s="17">
        <v>0</v>
      </c>
    </row>
    <row r="561" s="62" customFormat="1" customHeight="1" spans="1:3">
      <c r="A561" s="28">
        <v>103045250</v>
      </c>
      <c r="B561" s="28" t="s">
        <v>569</v>
      </c>
      <c r="C561" s="17">
        <v>0</v>
      </c>
    </row>
    <row r="562" s="62" customFormat="1" customHeight="1" spans="1:3">
      <c r="A562" s="28">
        <v>1030455</v>
      </c>
      <c r="B562" s="55" t="s">
        <v>570</v>
      </c>
      <c r="C562" s="17">
        <f>SUM(C563:C564)</f>
        <v>0</v>
      </c>
    </row>
    <row r="563" s="62" customFormat="1" customHeight="1" spans="1:3">
      <c r="A563" s="28">
        <v>103045501</v>
      </c>
      <c r="B563" s="28" t="s">
        <v>571</v>
      </c>
      <c r="C563" s="17">
        <v>0</v>
      </c>
    </row>
    <row r="564" s="62" customFormat="1" customHeight="1" spans="1:3">
      <c r="A564" s="28">
        <v>103045550</v>
      </c>
      <c r="B564" s="28" t="s">
        <v>572</v>
      </c>
      <c r="C564" s="17">
        <v>0</v>
      </c>
    </row>
    <row r="565" s="62" customFormat="1" customHeight="1" spans="1:3">
      <c r="A565" s="28">
        <v>1030456</v>
      </c>
      <c r="B565" s="55" t="s">
        <v>573</v>
      </c>
      <c r="C565" s="17">
        <f t="shared" ref="C565:C569" si="1">C566</f>
        <v>0</v>
      </c>
    </row>
    <row r="566" s="62" customFormat="1" customHeight="1" spans="1:3">
      <c r="A566" s="28">
        <v>103045650</v>
      </c>
      <c r="B566" s="28" t="s">
        <v>574</v>
      </c>
      <c r="C566" s="17">
        <v>0</v>
      </c>
    </row>
    <row r="567" s="62" customFormat="1" customHeight="1" spans="1:3">
      <c r="A567" s="28">
        <v>1030457</v>
      </c>
      <c r="B567" s="55" t="s">
        <v>575</v>
      </c>
      <c r="C567" s="17">
        <f t="shared" si="1"/>
        <v>0</v>
      </c>
    </row>
    <row r="568" s="62" customFormat="1" customHeight="1" spans="1:3">
      <c r="A568" s="28">
        <v>103045750</v>
      </c>
      <c r="B568" s="28" t="s">
        <v>576</v>
      </c>
      <c r="C568" s="17">
        <v>0</v>
      </c>
    </row>
    <row r="569" s="62" customFormat="1" customHeight="1" spans="1:3">
      <c r="A569" s="28">
        <v>1030458</v>
      </c>
      <c r="B569" s="55" t="s">
        <v>577</v>
      </c>
      <c r="C569" s="17">
        <f t="shared" si="1"/>
        <v>0</v>
      </c>
    </row>
    <row r="570" s="62" customFormat="1" customHeight="1" spans="1:3">
      <c r="A570" s="28">
        <v>103045850</v>
      </c>
      <c r="B570" s="28" t="s">
        <v>578</v>
      </c>
      <c r="C570" s="17">
        <v>0</v>
      </c>
    </row>
    <row r="571" s="62" customFormat="1" customHeight="1" spans="1:3">
      <c r="A571" s="28">
        <v>1030459</v>
      </c>
      <c r="B571" s="55" t="s">
        <v>579</v>
      </c>
      <c r="C571" s="17">
        <f>SUM(C572:C573)</f>
        <v>0</v>
      </c>
    </row>
    <row r="572" s="62" customFormat="1" customHeight="1" spans="1:3">
      <c r="A572" s="28">
        <v>103045902</v>
      </c>
      <c r="B572" s="28" t="s">
        <v>580</v>
      </c>
      <c r="C572" s="17">
        <v>0</v>
      </c>
    </row>
    <row r="573" s="62" customFormat="1" customHeight="1" spans="1:3">
      <c r="A573" s="28">
        <v>103045950</v>
      </c>
      <c r="B573" s="28" t="s">
        <v>581</v>
      </c>
      <c r="C573" s="17">
        <v>0</v>
      </c>
    </row>
    <row r="574" s="62" customFormat="1" customHeight="1" spans="1:3">
      <c r="A574" s="28">
        <v>1030461</v>
      </c>
      <c r="B574" s="55" t="s">
        <v>582</v>
      </c>
      <c r="C574" s="17">
        <f>SUM(C575:C576)</f>
        <v>0</v>
      </c>
    </row>
    <row r="575" s="62" customFormat="1" customHeight="1" spans="1:3">
      <c r="A575" s="28">
        <v>103046101</v>
      </c>
      <c r="B575" s="28" t="s">
        <v>437</v>
      </c>
      <c r="C575" s="17">
        <v>0</v>
      </c>
    </row>
    <row r="576" s="62" customFormat="1" customHeight="1" spans="1:3">
      <c r="A576" s="28">
        <v>103046150</v>
      </c>
      <c r="B576" s="28" t="s">
        <v>583</v>
      </c>
      <c r="C576" s="17">
        <v>0</v>
      </c>
    </row>
    <row r="577" s="62" customFormat="1" customHeight="1" spans="1:3">
      <c r="A577" s="28">
        <v>1030499</v>
      </c>
      <c r="B577" s="55" t="s">
        <v>584</v>
      </c>
      <c r="C577" s="17">
        <f>SUM(C578:C579)</f>
        <v>0</v>
      </c>
    </row>
    <row r="578" s="62" customFormat="1" customHeight="1" spans="1:3">
      <c r="A578" s="28">
        <v>103049901</v>
      </c>
      <c r="B578" s="28" t="s">
        <v>585</v>
      </c>
      <c r="C578" s="17">
        <v>0</v>
      </c>
    </row>
    <row r="579" s="62" customFormat="1" customHeight="1" spans="1:3">
      <c r="A579" s="28">
        <v>103049950</v>
      </c>
      <c r="B579" s="28" t="s">
        <v>586</v>
      </c>
      <c r="C579" s="17">
        <v>0</v>
      </c>
    </row>
    <row r="580" s="62" customFormat="1" customHeight="1" spans="1:3">
      <c r="A580" s="28">
        <v>10305</v>
      </c>
      <c r="B580" s="55" t="s">
        <v>587</v>
      </c>
      <c r="C580" s="17">
        <f>SUM(C581,C612,C617:C618)</f>
        <v>3418</v>
      </c>
    </row>
    <row r="581" s="62" customFormat="1" customHeight="1" spans="1:3">
      <c r="A581" s="28">
        <v>1030501</v>
      </c>
      <c r="B581" s="55" t="s">
        <v>588</v>
      </c>
      <c r="C581" s="17">
        <f>SUM(C582:C611)</f>
        <v>3418</v>
      </c>
    </row>
    <row r="582" s="62" customFormat="1" customHeight="1" spans="1:3">
      <c r="A582" s="28">
        <v>103050101</v>
      </c>
      <c r="B582" s="28" t="s">
        <v>589</v>
      </c>
      <c r="C582" s="17">
        <v>293</v>
      </c>
    </row>
    <row r="583" s="62" customFormat="1" customHeight="1" spans="1:3">
      <c r="A583" s="28">
        <v>103050102</v>
      </c>
      <c r="B583" s="28" t="s">
        <v>590</v>
      </c>
      <c r="C583" s="17">
        <v>0</v>
      </c>
    </row>
    <row r="584" s="62" customFormat="1" customHeight="1" spans="1:3">
      <c r="A584" s="28">
        <v>103050103</v>
      </c>
      <c r="B584" s="28" t="s">
        <v>591</v>
      </c>
      <c r="C584" s="17">
        <v>0</v>
      </c>
    </row>
    <row r="585" s="62" customFormat="1" customHeight="1" spans="1:3">
      <c r="A585" s="28">
        <v>103050105</v>
      </c>
      <c r="B585" s="28" t="s">
        <v>592</v>
      </c>
      <c r="C585" s="17">
        <v>0</v>
      </c>
    </row>
    <row r="586" s="62" customFormat="1" customHeight="1" spans="1:3">
      <c r="A586" s="28">
        <v>103050107</v>
      </c>
      <c r="B586" s="28" t="s">
        <v>593</v>
      </c>
      <c r="C586" s="17">
        <v>0</v>
      </c>
    </row>
    <row r="587" s="62" customFormat="1" customHeight="1" spans="1:3">
      <c r="A587" s="28">
        <v>103050108</v>
      </c>
      <c r="B587" s="28" t="s">
        <v>594</v>
      </c>
      <c r="C587" s="17">
        <v>0</v>
      </c>
    </row>
    <row r="588" s="62" customFormat="1" customHeight="1" spans="1:3">
      <c r="A588" s="28">
        <v>103050109</v>
      </c>
      <c r="B588" s="28" t="s">
        <v>595</v>
      </c>
      <c r="C588" s="17">
        <v>0</v>
      </c>
    </row>
    <row r="589" s="62" customFormat="1" customHeight="1" spans="1:3">
      <c r="A589" s="28">
        <v>103050110</v>
      </c>
      <c r="B589" s="28" t="s">
        <v>596</v>
      </c>
      <c r="C589" s="17">
        <v>7</v>
      </c>
    </row>
    <row r="590" s="62" customFormat="1" customHeight="1" spans="1:3">
      <c r="A590" s="28">
        <v>103050111</v>
      </c>
      <c r="B590" s="28" t="s">
        <v>597</v>
      </c>
      <c r="C590" s="17">
        <v>0</v>
      </c>
    </row>
    <row r="591" s="62" customFormat="1" customHeight="1" spans="1:3">
      <c r="A591" s="28">
        <v>103050112</v>
      </c>
      <c r="B591" s="28" t="s">
        <v>598</v>
      </c>
      <c r="C591" s="17">
        <v>0</v>
      </c>
    </row>
    <row r="592" s="62" customFormat="1" customHeight="1" spans="1:3">
      <c r="A592" s="28">
        <v>103050113</v>
      </c>
      <c r="B592" s="28" t="s">
        <v>599</v>
      </c>
      <c r="C592" s="17">
        <v>0</v>
      </c>
    </row>
    <row r="593" s="62" customFormat="1" customHeight="1" spans="1:3">
      <c r="A593" s="28">
        <v>103050114</v>
      </c>
      <c r="B593" s="28" t="s">
        <v>600</v>
      </c>
      <c r="C593" s="17">
        <v>13</v>
      </c>
    </row>
    <row r="594" s="62" customFormat="1" customHeight="1" spans="1:3">
      <c r="A594" s="28">
        <v>103050115</v>
      </c>
      <c r="B594" s="28" t="s">
        <v>601</v>
      </c>
      <c r="C594" s="17">
        <v>0</v>
      </c>
    </row>
    <row r="595" s="62" customFormat="1" customHeight="1" spans="1:3">
      <c r="A595" s="28">
        <v>103050116</v>
      </c>
      <c r="B595" s="28" t="s">
        <v>602</v>
      </c>
      <c r="C595" s="17">
        <v>0</v>
      </c>
    </row>
    <row r="596" s="62" customFormat="1" customHeight="1" spans="1:3">
      <c r="A596" s="28">
        <v>103050117</v>
      </c>
      <c r="B596" s="28" t="s">
        <v>603</v>
      </c>
      <c r="C596" s="17">
        <v>0</v>
      </c>
    </row>
    <row r="597" s="62" customFormat="1" customHeight="1" spans="1:3">
      <c r="A597" s="28">
        <v>103050119</v>
      </c>
      <c r="B597" s="28" t="s">
        <v>604</v>
      </c>
      <c r="C597" s="17">
        <v>0</v>
      </c>
    </row>
    <row r="598" s="62" customFormat="1" customHeight="1" spans="1:3">
      <c r="A598" s="28">
        <v>103050120</v>
      </c>
      <c r="B598" s="28" t="s">
        <v>605</v>
      </c>
      <c r="C598" s="17">
        <v>0</v>
      </c>
    </row>
    <row r="599" s="62" customFormat="1" customHeight="1" spans="1:3">
      <c r="A599" s="28">
        <v>103050121</v>
      </c>
      <c r="B599" s="28" t="s">
        <v>606</v>
      </c>
      <c r="C599" s="17">
        <v>0</v>
      </c>
    </row>
    <row r="600" s="62" customFormat="1" customHeight="1" spans="1:3">
      <c r="A600" s="28">
        <v>103050122</v>
      </c>
      <c r="B600" s="28" t="s">
        <v>607</v>
      </c>
      <c r="C600" s="17">
        <v>0</v>
      </c>
    </row>
    <row r="601" s="62" customFormat="1" customHeight="1" spans="1:3">
      <c r="A601" s="28">
        <v>103050123</v>
      </c>
      <c r="B601" s="28" t="s">
        <v>608</v>
      </c>
      <c r="C601" s="17">
        <v>73</v>
      </c>
    </row>
    <row r="602" s="62" customFormat="1" customHeight="1" spans="1:3">
      <c r="A602" s="28">
        <v>103050124</v>
      </c>
      <c r="B602" s="28" t="s">
        <v>609</v>
      </c>
      <c r="C602" s="17">
        <v>14</v>
      </c>
    </row>
    <row r="603" s="62" customFormat="1" customHeight="1" spans="1:3">
      <c r="A603" s="28">
        <v>103050125</v>
      </c>
      <c r="B603" s="28" t="s">
        <v>610</v>
      </c>
      <c r="C603" s="17">
        <v>0</v>
      </c>
    </row>
    <row r="604" s="62" customFormat="1" customHeight="1" spans="1:3">
      <c r="A604" s="28">
        <v>103050126</v>
      </c>
      <c r="B604" s="28" t="s">
        <v>611</v>
      </c>
      <c r="C604" s="17">
        <v>0</v>
      </c>
    </row>
    <row r="605" s="62" customFormat="1" customHeight="1" spans="1:3">
      <c r="A605" s="28">
        <v>103050127</v>
      </c>
      <c r="B605" s="28" t="s">
        <v>612</v>
      </c>
      <c r="C605" s="17">
        <v>0</v>
      </c>
    </row>
    <row r="606" s="62" customFormat="1" customHeight="1" spans="1:3">
      <c r="A606" s="28">
        <v>103050128</v>
      </c>
      <c r="B606" s="28" t="s">
        <v>613</v>
      </c>
      <c r="C606" s="17">
        <v>0</v>
      </c>
    </row>
    <row r="607" s="62" customFormat="1" customHeight="1" spans="1:3">
      <c r="A607" s="28">
        <v>103050129</v>
      </c>
      <c r="B607" s="28" t="s">
        <v>614</v>
      </c>
      <c r="C607" s="17">
        <v>0</v>
      </c>
    </row>
    <row r="608" s="62" customFormat="1" customHeight="1" spans="1:3">
      <c r="A608" s="28">
        <v>103050130</v>
      </c>
      <c r="B608" s="28" t="s">
        <v>615</v>
      </c>
      <c r="C608" s="17">
        <v>0</v>
      </c>
    </row>
    <row r="609" s="62" customFormat="1" customHeight="1" spans="1:3">
      <c r="A609" s="28">
        <v>103050131</v>
      </c>
      <c r="B609" s="28" t="s">
        <v>616</v>
      </c>
      <c r="C609" s="17">
        <v>0</v>
      </c>
    </row>
    <row r="610" s="62" customFormat="1" customHeight="1" spans="1:3">
      <c r="A610" s="28">
        <v>103050132</v>
      </c>
      <c r="B610" s="28" t="s">
        <v>617</v>
      </c>
      <c r="C610" s="17">
        <v>0</v>
      </c>
    </row>
    <row r="611" s="62" customFormat="1" customHeight="1" spans="1:3">
      <c r="A611" s="28">
        <v>103050199</v>
      </c>
      <c r="B611" s="28" t="s">
        <v>618</v>
      </c>
      <c r="C611" s="17">
        <v>3018</v>
      </c>
    </row>
    <row r="612" s="62" customFormat="1" customHeight="1" spans="1:3">
      <c r="A612" s="28">
        <v>1030502</v>
      </c>
      <c r="B612" s="55" t="s">
        <v>619</v>
      </c>
      <c r="C612" s="17">
        <f>SUM(C613:C616)</f>
        <v>0</v>
      </c>
    </row>
    <row r="613" s="62" customFormat="1" customHeight="1" spans="1:3">
      <c r="A613" s="28">
        <v>103050201</v>
      </c>
      <c r="B613" s="28" t="s">
        <v>620</v>
      </c>
      <c r="C613" s="17">
        <v>0</v>
      </c>
    </row>
    <row r="614" s="62" customFormat="1" customHeight="1" spans="1:3">
      <c r="A614" s="28">
        <v>103050202</v>
      </c>
      <c r="B614" s="28" t="s">
        <v>621</v>
      </c>
      <c r="C614" s="17">
        <v>0</v>
      </c>
    </row>
    <row r="615" s="62" customFormat="1" customHeight="1" spans="1:3">
      <c r="A615" s="28">
        <v>103050203</v>
      </c>
      <c r="B615" s="28" t="s">
        <v>622</v>
      </c>
      <c r="C615" s="17">
        <v>0</v>
      </c>
    </row>
    <row r="616" s="62" customFormat="1" customHeight="1" spans="1:3">
      <c r="A616" s="28">
        <v>103050299</v>
      </c>
      <c r="B616" s="28" t="s">
        <v>623</v>
      </c>
      <c r="C616" s="17">
        <v>0</v>
      </c>
    </row>
    <row r="617" s="62" customFormat="1" customHeight="1" spans="1:3">
      <c r="A617" s="28">
        <v>1030503</v>
      </c>
      <c r="B617" s="55" t="s">
        <v>624</v>
      </c>
      <c r="C617" s="17">
        <v>0</v>
      </c>
    </row>
    <row r="618" s="62" customFormat="1" customHeight="1" spans="1:3">
      <c r="A618" s="28">
        <v>1030509</v>
      </c>
      <c r="B618" s="55" t="s">
        <v>625</v>
      </c>
      <c r="C618" s="17">
        <v>0</v>
      </c>
    </row>
    <row r="619" s="62" customFormat="1" customHeight="1" spans="1:3">
      <c r="A619" s="28">
        <v>10306</v>
      </c>
      <c r="B619" s="55" t="s">
        <v>626</v>
      </c>
      <c r="C619" s="17">
        <f>SUM(C620,C624,C627,C629,C631,C632,C636,C637)</f>
        <v>0</v>
      </c>
    </row>
    <row r="620" s="62" customFormat="1" customHeight="1" spans="1:3">
      <c r="A620" s="28">
        <v>1030601</v>
      </c>
      <c r="B620" s="55" t="s">
        <v>627</v>
      </c>
      <c r="C620" s="17">
        <f>SUM(C621:C623)</f>
        <v>0</v>
      </c>
    </row>
    <row r="621" s="62" customFormat="1" customHeight="1" spans="1:3">
      <c r="A621" s="28">
        <v>103060101</v>
      </c>
      <c r="B621" s="28" t="s">
        <v>628</v>
      </c>
      <c r="C621" s="17">
        <v>0</v>
      </c>
    </row>
    <row r="622" s="62" customFormat="1" customHeight="1" spans="1:3">
      <c r="A622" s="28">
        <v>103060102</v>
      </c>
      <c r="B622" s="28" t="s">
        <v>629</v>
      </c>
      <c r="C622" s="17">
        <v>0</v>
      </c>
    </row>
    <row r="623" s="62" customFormat="1" customHeight="1" spans="1:3">
      <c r="A623" s="28">
        <v>103060199</v>
      </c>
      <c r="B623" s="28" t="s">
        <v>630</v>
      </c>
      <c r="C623" s="17">
        <v>0</v>
      </c>
    </row>
    <row r="624" s="62" customFormat="1" customHeight="1" spans="1:3">
      <c r="A624" s="28">
        <v>1030602</v>
      </c>
      <c r="B624" s="55" t="s">
        <v>631</v>
      </c>
      <c r="C624" s="17">
        <f>SUM(C625:C626)</f>
        <v>0</v>
      </c>
    </row>
    <row r="625" s="62" customFormat="1" customHeight="1" spans="1:3">
      <c r="A625" s="28">
        <v>103060201</v>
      </c>
      <c r="B625" s="28" t="s">
        <v>632</v>
      </c>
      <c r="C625" s="17">
        <v>0</v>
      </c>
    </row>
    <row r="626" s="62" customFormat="1" customHeight="1" spans="1:3">
      <c r="A626" s="28">
        <v>103060299</v>
      </c>
      <c r="B626" s="28" t="s">
        <v>633</v>
      </c>
      <c r="C626" s="17">
        <v>0</v>
      </c>
    </row>
    <row r="627" s="62" customFormat="1" customHeight="1" spans="1:3">
      <c r="A627" s="28">
        <v>1030603</v>
      </c>
      <c r="B627" s="55" t="s">
        <v>634</v>
      </c>
      <c r="C627" s="17">
        <f>C628</f>
        <v>0</v>
      </c>
    </row>
    <row r="628" s="62" customFormat="1" customHeight="1" spans="1:3">
      <c r="A628" s="28">
        <v>103060399</v>
      </c>
      <c r="B628" s="28" t="s">
        <v>635</v>
      </c>
      <c r="C628" s="17">
        <v>0</v>
      </c>
    </row>
    <row r="629" s="62" customFormat="1" customHeight="1" spans="1:3">
      <c r="A629" s="28">
        <v>1030604</v>
      </c>
      <c r="B629" s="55" t="s">
        <v>636</v>
      </c>
      <c r="C629" s="17">
        <f>C630</f>
        <v>0</v>
      </c>
    </row>
    <row r="630" s="62" customFormat="1" customHeight="1" spans="1:3">
      <c r="A630" s="28">
        <v>103060499</v>
      </c>
      <c r="B630" s="28" t="s">
        <v>637</v>
      </c>
      <c r="C630" s="17">
        <v>0</v>
      </c>
    </row>
    <row r="631" s="62" customFormat="1" customHeight="1" spans="1:3">
      <c r="A631" s="28">
        <v>1030605</v>
      </c>
      <c r="B631" s="55" t="s">
        <v>638</v>
      </c>
      <c r="C631" s="17">
        <v>0</v>
      </c>
    </row>
    <row r="632" s="62" customFormat="1" customHeight="1" spans="1:3">
      <c r="A632" s="28">
        <v>1030606</v>
      </c>
      <c r="B632" s="55" t="s">
        <v>639</v>
      </c>
      <c r="C632" s="17">
        <f>SUM(C633:C635)</f>
        <v>0</v>
      </c>
    </row>
    <row r="633" s="62" customFormat="1" customHeight="1" spans="1:3">
      <c r="A633" s="28">
        <v>103060601</v>
      </c>
      <c r="B633" s="28" t="s">
        <v>640</v>
      </c>
      <c r="C633" s="17">
        <v>0</v>
      </c>
    </row>
    <row r="634" s="62" customFormat="1" customHeight="1" spans="1:3">
      <c r="A634" s="28">
        <v>103060602</v>
      </c>
      <c r="B634" s="28" t="s">
        <v>641</v>
      </c>
      <c r="C634" s="17">
        <v>0</v>
      </c>
    </row>
    <row r="635" s="62" customFormat="1" customHeight="1" spans="1:3">
      <c r="A635" s="28">
        <v>103060699</v>
      </c>
      <c r="B635" s="28" t="s">
        <v>642</v>
      </c>
      <c r="C635" s="17">
        <v>0</v>
      </c>
    </row>
    <row r="636" s="62" customFormat="1" customHeight="1" spans="1:3">
      <c r="A636" s="28">
        <v>1030607</v>
      </c>
      <c r="B636" s="55" t="s">
        <v>643</v>
      </c>
      <c r="C636" s="17">
        <v>0</v>
      </c>
    </row>
    <row r="637" s="62" customFormat="1" customHeight="1" spans="1:3">
      <c r="A637" s="28">
        <v>1030699</v>
      </c>
      <c r="B637" s="55" t="s">
        <v>644</v>
      </c>
      <c r="C637" s="17">
        <v>0</v>
      </c>
    </row>
    <row r="638" s="62" customFormat="1" customHeight="1" spans="1:3">
      <c r="A638" s="28">
        <v>10307</v>
      </c>
      <c r="B638" s="55" t="s">
        <v>645</v>
      </c>
      <c r="C638" s="17">
        <f>SUM(C639,C642,C649:C651,C656,C662:C663,C666,C667,C670:C673,C678:C682,C685:C686,C690)</f>
        <v>18130</v>
      </c>
    </row>
    <row r="639" s="62" customFormat="1" customHeight="1" spans="1:3">
      <c r="A639" s="28">
        <v>1030701</v>
      </c>
      <c r="B639" s="55" t="s">
        <v>646</v>
      </c>
      <c r="C639" s="17">
        <f>SUM(C640:C641)</f>
        <v>0</v>
      </c>
    </row>
    <row r="640" s="62" customFormat="1" customHeight="1" spans="1:3">
      <c r="A640" s="28">
        <v>103070101</v>
      </c>
      <c r="B640" s="28" t="s">
        <v>647</v>
      </c>
      <c r="C640" s="17">
        <v>0</v>
      </c>
    </row>
    <row r="641" s="62" customFormat="1" customHeight="1" spans="1:3">
      <c r="A641" s="28">
        <v>103070102</v>
      </c>
      <c r="B641" s="28" t="s">
        <v>648</v>
      </c>
      <c r="C641" s="17">
        <v>0</v>
      </c>
    </row>
    <row r="642" s="62" customFormat="1" customHeight="1" spans="1:3">
      <c r="A642" s="28">
        <v>1030702</v>
      </c>
      <c r="B642" s="55" t="s">
        <v>649</v>
      </c>
      <c r="C642" s="17">
        <f>SUM(C643:C648)</f>
        <v>0</v>
      </c>
    </row>
    <row r="643" s="62" customFormat="1" customHeight="1" spans="1:3">
      <c r="A643" s="28">
        <v>103070201</v>
      </c>
      <c r="B643" s="28" t="s">
        <v>650</v>
      </c>
      <c r="C643" s="17">
        <v>0</v>
      </c>
    </row>
    <row r="644" s="62" customFormat="1" customHeight="1" spans="1:3">
      <c r="A644" s="28">
        <v>103070202</v>
      </c>
      <c r="B644" s="28" t="s">
        <v>651</v>
      </c>
      <c r="C644" s="17">
        <v>0</v>
      </c>
    </row>
    <row r="645" s="62" customFormat="1" customHeight="1" spans="1:3">
      <c r="A645" s="28">
        <v>103070203</v>
      </c>
      <c r="B645" s="28" t="s">
        <v>652</v>
      </c>
      <c r="C645" s="17">
        <v>0</v>
      </c>
    </row>
    <row r="646" s="62" customFormat="1" customHeight="1" spans="1:3">
      <c r="A646" s="28">
        <v>103070204</v>
      </c>
      <c r="B646" s="28" t="s">
        <v>653</v>
      </c>
      <c r="C646" s="17">
        <v>0</v>
      </c>
    </row>
    <row r="647" s="62" customFormat="1" customHeight="1" spans="1:3">
      <c r="A647" s="28">
        <v>103070205</v>
      </c>
      <c r="B647" s="28" t="s">
        <v>654</v>
      </c>
      <c r="C647" s="17">
        <v>0</v>
      </c>
    </row>
    <row r="648" s="62" customFormat="1" customHeight="1" spans="1:3">
      <c r="A648" s="28">
        <v>103070206</v>
      </c>
      <c r="B648" s="28" t="s">
        <v>655</v>
      </c>
      <c r="C648" s="17">
        <v>0</v>
      </c>
    </row>
    <row r="649" s="62" customFormat="1" customHeight="1" spans="1:3">
      <c r="A649" s="28">
        <v>1030703</v>
      </c>
      <c r="B649" s="55" t="s">
        <v>656</v>
      </c>
      <c r="C649" s="17">
        <v>0</v>
      </c>
    </row>
    <row r="650" s="62" customFormat="1" customHeight="1" spans="1:3">
      <c r="A650" s="28">
        <v>1030704</v>
      </c>
      <c r="B650" s="55" t="s">
        <v>657</v>
      </c>
      <c r="C650" s="17">
        <v>0</v>
      </c>
    </row>
    <row r="651" s="62" customFormat="1" customHeight="1" spans="1:3">
      <c r="A651" s="28">
        <v>1030705</v>
      </c>
      <c r="B651" s="55" t="s">
        <v>658</v>
      </c>
      <c r="C651" s="17">
        <f>SUM(C652:C655)</f>
        <v>14</v>
      </c>
    </row>
    <row r="652" s="62" customFormat="1" customHeight="1" spans="1:3">
      <c r="A652" s="28">
        <v>103070501</v>
      </c>
      <c r="B652" s="28" t="s">
        <v>659</v>
      </c>
      <c r="C652" s="17">
        <v>6</v>
      </c>
    </row>
    <row r="653" s="62" customFormat="1" customHeight="1" spans="1:3">
      <c r="A653" s="28">
        <v>103070502</v>
      </c>
      <c r="B653" s="28" t="s">
        <v>660</v>
      </c>
      <c r="C653" s="17">
        <v>0</v>
      </c>
    </row>
    <row r="654" s="62" customFormat="1" customHeight="1" spans="1:3">
      <c r="A654" s="28">
        <v>103070503</v>
      </c>
      <c r="B654" s="28" t="s">
        <v>661</v>
      </c>
      <c r="C654" s="17">
        <v>0</v>
      </c>
    </row>
    <row r="655" s="62" customFormat="1" customHeight="1" spans="1:3">
      <c r="A655" s="28">
        <v>103070599</v>
      </c>
      <c r="B655" s="28" t="s">
        <v>662</v>
      </c>
      <c r="C655" s="17">
        <v>8</v>
      </c>
    </row>
    <row r="656" s="62" customFormat="1" customHeight="1" spans="1:3">
      <c r="A656" s="28">
        <v>1030706</v>
      </c>
      <c r="B656" s="55" t="s">
        <v>663</v>
      </c>
      <c r="C656" s="17">
        <f>SUM(C657:C661)</f>
        <v>4436</v>
      </c>
    </row>
    <row r="657" s="62" customFormat="1" customHeight="1" spans="1:3">
      <c r="A657" s="28">
        <v>103070601</v>
      </c>
      <c r="B657" s="28" t="s">
        <v>664</v>
      </c>
      <c r="C657" s="17">
        <v>68</v>
      </c>
    </row>
    <row r="658" s="62" customFormat="1" customHeight="1" spans="1:3">
      <c r="A658" s="28">
        <v>103070602</v>
      </c>
      <c r="B658" s="28" t="s">
        <v>665</v>
      </c>
      <c r="C658" s="17">
        <v>4027</v>
      </c>
    </row>
    <row r="659" s="62" customFormat="1" customHeight="1" spans="1:3">
      <c r="A659" s="28">
        <v>103070603</v>
      </c>
      <c r="B659" s="28" t="s">
        <v>666</v>
      </c>
      <c r="C659" s="17">
        <v>-1</v>
      </c>
    </row>
    <row r="660" s="62" customFormat="1" customHeight="1" spans="1:3">
      <c r="A660" s="28">
        <v>103070604</v>
      </c>
      <c r="B660" s="28" t="s">
        <v>667</v>
      </c>
      <c r="C660" s="17">
        <v>79</v>
      </c>
    </row>
    <row r="661" s="62" customFormat="1" customHeight="1" spans="1:3">
      <c r="A661" s="28">
        <v>103070699</v>
      </c>
      <c r="B661" s="28" t="s">
        <v>668</v>
      </c>
      <c r="C661" s="17">
        <v>263</v>
      </c>
    </row>
    <row r="662" s="62" customFormat="1" customHeight="1" spans="1:3">
      <c r="A662" s="28">
        <v>1030707</v>
      </c>
      <c r="B662" s="55" t="s">
        <v>669</v>
      </c>
      <c r="C662" s="17">
        <v>0</v>
      </c>
    </row>
    <row r="663" s="62" customFormat="1" customHeight="1" spans="1:3">
      <c r="A663" s="28">
        <v>1030708</v>
      </c>
      <c r="B663" s="55" t="s">
        <v>670</v>
      </c>
      <c r="C663" s="17">
        <f>SUM(C664:C665)</f>
        <v>0</v>
      </c>
    </row>
    <row r="664" s="62" customFormat="1" customHeight="1" spans="1:3">
      <c r="A664" s="28">
        <v>103070801</v>
      </c>
      <c r="B664" s="28" t="s">
        <v>671</v>
      </c>
      <c r="C664" s="17">
        <v>0</v>
      </c>
    </row>
    <row r="665" s="62" customFormat="1" customHeight="1" spans="1:3">
      <c r="A665" s="28">
        <v>103070802</v>
      </c>
      <c r="B665" s="28" t="s">
        <v>672</v>
      </c>
      <c r="C665" s="17">
        <v>0</v>
      </c>
    </row>
    <row r="666" s="62" customFormat="1" customHeight="1" spans="1:3">
      <c r="A666" s="28">
        <v>1030709</v>
      </c>
      <c r="B666" s="55" t="s">
        <v>673</v>
      </c>
      <c r="C666" s="17">
        <v>0</v>
      </c>
    </row>
    <row r="667" s="62" customFormat="1" customHeight="1" spans="1:3">
      <c r="A667" s="28">
        <v>1030710</v>
      </c>
      <c r="B667" s="55" t="s">
        <v>674</v>
      </c>
      <c r="C667" s="17">
        <f>SUM(C668:C669)</f>
        <v>0</v>
      </c>
    </row>
    <row r="668" s="62" customFormat="1" customHeight="1" spans="1:3">
      <c r="A668" s="28">
        <v>103071001</v>
      </c>
      <c r="B668" s="28" t="s">
        <v>675</v>
      </c>
      <c r="C668" s="17">
        <v>0</v>
      </c>
    </row>
    <row r="669" s="62" customFormat="1" customHeight="1" spans="1:3">
      <c r="A669" s="28">
        <v>103071002</v>
      </c>
      <c r="B669" s="28" t="s">
        <v>676</v>
      </c>
      <c r="C669" s="17">
        <v>0</v>
      </c>
    </row>
    <row r="670" s="62" customFormat="1" customHeight="1" spans="1:3">
      <c r="A670" s="28">
        <v>1030711</v>
      </c>
      <c r="B670" s="55" t="s">
        <v>677</v>
      </c>
      <c r="C670" s="17">
        <v>0</v>
      </c>
    </row>
    <row r="671" s="62" customFormat="1" customHeight="1" spans="1:3">
      <c r="A671" s="28">
        <v>1030712</v>
      </c>
      <c r="B671" s="55" t="s">
        <v>678</v>
      </c>
      <c r="C671" s="17">
        <v>0</v>
      </c>
    </row>
    <row r="672" s="62" customFormat="1" customHeight="1" spans="1:3">
      <c r="A672" s="28">
        <v>1030713</v>
      </c>
      <c r="B672" s="55" t="s">
        <v>679</v>
      </c>
      <c r="C672" s="17">
        <v>0</v>
      </c>
    </row>
    <row r="673" s="62" customFormat="1" customHeight="1" spans="1:3">
      <c r="A673" s="28">
        <v>1030714</v>
      </c>
      <c r="B673" s="55" t="s">
        <v>680</v>
      </c>
      <c r="C673" s="17">
        <f>SUM(C674:C677)</f>
        <v>0</v>
      </c>
    </row>
    <row r="674" s="62" customFormat="1" customHeight="1" spans="1:3">
      <c r="A674" s="28">
        <v>103071401</v>
      </c>
      <c r="B674" s="28" t="s">
        <v>681</v>
      </c>
      <c r="C674" s="17">
        <v>0</v>
      </c>
    </row>
    <row r="675" s="62" customFormat="1" customHeight="1" spans="1:3">
      <c r="A675" s="28">
        <v>103071402</v>
      </c>
      <c r="B675" s="28" t="s">
        <v>682</v>
      </c>
      <c r="C675" s="17">
        <v>0</v>
      </c>
    </row>
    <row r="676" s="62" customFormat="1" customHeight="1" spans="1:3">
      <c r="A676" s="28">
        <v>103071404</v>
      </c>
      <c r="B676" s="28" t="s">
        <v>683</v>
      </c>
      <c r="C676" s="17">
        <v>0</v>
      </c>
    </row>
    <row r="677" s="62" customFormat="1" customHeight="1" spans="1:3">
      <c r="A677" s="28">
        <v>103071405</v>
      </c>
      <c r="B677" s="28" t="s">
        <v>684</v>
      </c>
      <c r="C677" s="17">
        <v>0</v>
      </c>
    </row>
    <row r="678" s="62" customFormat="1" customHeight="1" spans="1:3">
      <c r="A678" s="28">
        <v>1030715</v>
      </c>
      <c r="B678" s="55" t="s">
        <v>685</v>
      </c>
      <c r="C678" s="17">
        <v>0</v>
      </c>
    </row>
    <row r="679" s="62" customFormat="1" customHeight="1" spans="1:3">
      <c r="A679" s="28">
        <v>1030716</v>
      </c>
      <c r="B679" s="55" t="s">
        <v>686</v>
      </c>
      <c r="C679" s="17">
        <v>0</v>
      </c>
    </row>
    <row r="680" s="62" customFormat="1" customHeight="1" spans="1:3">
      <c r="A680" s="28">
        <v>1030717</v>
      </c>
      <c r="B680" s="55" t="s">
        <v>687</v>
      </c>
      <c r="C680" s="17">
        <v>0</v>
      </c>
    </row>
    <row r="681" s="62" customFormat="1" customHeight="1" spans="1:3">
      <c r="A681" s="28">
        <v>1030718</v>
      </c>
      <c r="B681" s="55" t="s">
        <v>688</v>
      </c>
      <c r="C681" s="17">
        <v>0</v>
      </c>
    </row>
    <row r="682" s="62" customFormat="1" customHeight="1" spans="1:3">
      <c r="A682" s="28">
        <v>1030719</v>
      </c>
      <c r="B682" s="55" t="s">
        <v>689</v>
      </c>
      <c r="C682" s="17">
        <f>SUM(C683:C684)</f>
        <v>0</v>
      </c>
    </row>
    <row r="683" s="62" customFormat="1" customHeight="1" spans="1:3">
      <c r="A683" s="28">
        <v>103071901</v>
      </c>
      <c r="B683" s="28" t="s">
        <v>690</v>
      </c>
      <c r="C683" s="17">
        <v>0</v>
      </c>
    </row>
    <row r="684" s="62" customFormat="1" customHeight="1" spans="1:3">
      <c r="A684" s="28">
        <v>103071999</v>
      </c>
      <c r="B684" s="28" t="s">
        <v>691</v>
      </c>
      <c r="C684" s="17">
        <v>0</v>
      </c>
    </row>
    <row r="685" s="62" customFormat="1" customHeight="1" spans="1:3">
      <c r="A685" s="28">
        <v>1030720</v>
      </c>
      <c r="B685" s="55" t="s">
        <v>692</v>
      </c>
      <c r="C685" s="17">
        <v>0</v>
      </c>
    </row>
    <row r="686" s="62" customFormat="1" customHeight="1" spans="1:3">
      <c r="A686" s="28">
        <v>1030721</v>
      </c>
      <c r="B686" s="55" t="s">
        <v>693</v>
      </c>
      <c r="C686" s="17">
        <f>SUM(C687:C689)</f>
        <v>0</v>
      </c>
    </row>
    <row r="687" s="62" customFormat="1" customHeight="1" spans="1:3">
      <c r="A687" s="28">
        <v>103072101</v>
      </c>
      <c r="B687" s="28" t="s">
        <v>694</v>
      </c>
      <c r="C687" s="17">
        <v>0</v>
      </c>
    </row>
    <row r="688" s="62" customFormat="1" customHeight="1" spans="1:3">
      <c r="A688" s="28">
        <v>103072102</v>
      </c>
      <c r="B688" s="28" t="s">
        <v>695</v>
      </c>
      <c r="C688" s="17">
        <v>0</v>
      </c>
    </row>
    <row r="689" s="62" customFormat="1" customHeight="1" spans="1:3">
      <c r="A689" s="28">
        <v>103072199</v>
      </c>
      <c r="B689" s="28" t="s">
        <v>696</v>
      </c>
      <c r="C689" s="17">
        <v>0</v>
      </c>
    </row>
    <row r="690" s="62" customFormat="1" customHeight="1" spans="1:3">
      <c r="A690" s="28">
        <v>1030799</v>
      </c>
      <c r="B690" s="55" t="s">
        <v>697</v>
      </c>
      <c r="C690" s="17">
        <v>13680</v>
      </c>
    </row>
    <row r="691" s="62" customFormat="1" customHeight="1" spans="1:3">
      <c r="A691" s="28">
        <v>10308</v>
      </c>
      <c r="B691" s="55" t="s">
        <v>698</v>
      </c>
      <c r="C691" s="17">
        <f>SUM(C692:C693)</f>
        <v>280</v>
      </c>
    </row>
    <row r="692" s="62" customFormat="1" customHeight="1" spans="1:3">
      <c r="A692" s="28">
        <v>1030801</v>
      </c>
      <c r="B692" s="55" t="s">
        <v>699</v>
      </c>
      <c r="C692" s="17">
        <v>0</v>
      </c>
    </row>
    <row r="693" s="62" customFormat="1" customHeight="1" spans="1:3">
      <c r="A693" s="28">
        <v>1030802</v>
      </c>
      <c r="B693" s="55" t="s">
        <v>700</v>
      </c>
      <c r="C693" s="17">
        <v>280</v>
      </c>
    </row>
    <row r="694" s="62" customFormat="1" customHeight="1" spans="1:3">
      <c r="A694" s="28">
        <v>10309</v>
      </c>
      <c r="B694" s="55" t="s">
        <v>701</v>
      </c>
      <c r="C694" s="17">
        <f>SUM(C695:C699)</f>
        <v>5000</v>
      </c>
    </row>
    <row r="695" s="62" customFormat="1" customHeight="1" spans="1:3">
      <c r="A695" s="28">
        <v>1030901</v>
      </c>
      <c r="B695" s="55" t="s">
        <v>702</v>
      </c>
      <c r="C695" s="17">
        <v>0</v>
      </c>
    </row>
    <row r="696" s="62" customFormat="1" customHeight="1" spans="1:3">
      <c r="A696" s="28">
        <v>1030902</v>
      </c>
      <c r="B696" s="55" t="s">
        <v>703</v>
      </c>
      <c r="C696" s="17">
        <v>0</v>
      </c>
    </row>
    <row r="697" customHeight="1" spans="1:3">
      <c r="A697" s="28">
        <v>1030903</v>
      </c>
      <c r="B697" s="55" t="s">
        <v>704</v>
      </c>
      <c r="C697" s="17">
        <v>0</v>
      </c>
    </row>
    <row r="698" customHeight="1" spans="1:3">
      <c r="A698" s="28">
        <v>1030904</v>
      </c>
      <c r="B698" s="55" t="s">
        <v>705</v>
      </c>
      <c r="C698" s="17">
        <v>0</v>
      </c>
    </row>
    <row r="699" customHeight="1" spans="1:3">
      <c r="A699" s="28">
        <v>1030999</v>
      </c>
      <c r="B699" s="55" t="s">
        <v>706</v>
      </c>
      <c r="C699" s="17">
        <v>5000</v>
      </c>
    </row>
    <row r="700" customHeight="1" spans="1:3">
      <c r="A700" s="28">
        <v>10399</v>
      </c>
      <c r="B700" s="55" t="s">
        <v>707</v>
      </c>
      <c r="C700" s="17">
        <f>SUM(C701:C708)</f>
        <v>5522</v>
      </c>
    </row>
    <row r="701" customHeight="1" spans="1:3">
      <c r="A701" s="28">
        <v>1039904</v>
      </c>
      <c r="B701" s="55" t="s">
        <v>708</v>
      </c>
      <c r="C701" s="17">
        <v>0</v>
      </c>
    </row>
    <row r="702" customHeight="1" spans="1:3">
      <c r="A702" s="28">
        <v>1039907</v>
      </c>
      <c r="B702" s="55" t="s">
        <v>709</v>
      </c>
      <c r="C702" s="17">
        <v>0</v>
      </c>
    </row>
    <row r="703" customHeight="1" spans="1:3">
      <c r="A703" s="28">
        <v>1039908</v>
      </c>
      <c r="B703" s="55" t="s">
        <v>710</v>
      </c>
      <c r="C703" s="17">
        <v>0</v>
      </c>
    </row>
    <row r="704" customHeight="1" spans="1:3">
      <c r="A704" s="28">
        <v>1039912</v>
      </c>
      <c r="B704" s="55" t="s">
        <v>711</v>
      </c>
      <c r="C704" s="17">
        <v>0</v>
      </c>
    </row>
    <row r="705" customHeight="1" spans="1:3">
      <c r="A705" s="28">
        <v>1039913</v>
      </c>
      <c r="B705" s="55" t="s">
        <v>712</v>
      </c>
      <c r="C705" s="17">
        <v>0</v>
      </c>
    </row>
    <row r="706" customHeight="1" spans="1:3">
      <c r="A706" s="28">
        <v>1039914</v>
      </c>
      <c r="B706" s="55" t="s">
        <v>713</v>
      </c>
      <c r="C706" s="17">
        <v>0</v>
      </c>
    </row>
    <row r="707" customHeight="1" spans="1:3">
      <c r="A707" s="28">
        <v>1039915</v>
      </c>
      <c r="B707" s="55" t="s">
        <v>714</v>
      </c>
      <c r="C707" s="17">
        <v>0</v>
      </c>
    </row>
    <row r="708" customHeight="1" spans="1:3">
      <c r="A708" s="28">
        <v>1039999</v>
      </c>
      <c r="B708" s="55" t="s">
        <v>715</v>
      </c>
      <c r="C708" s="17">
        <v>5522</v>
      </c>
    </row>
  </sheetData>
  <mergeCells count="3">
    <mergeCell ref="A2:C2"/>
    <mergeCell ref="A3:C3"/>
    <mergeCell ref="A4:C4"/>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1318"/>
  <sheetViews>
    <sheetView workbookViewId="0">
      <selection activeCell="D18" sqref="D18"/>
    </sheetView>
  </sheetViews>
  <sheetFormatPr defaultColWidth="12.1818181818182" defaultRowHeight="17" customHeight="1" outlineLevelCol="2"/>
  <cols>
    <col min="1" max="1" width="13.8727272727273" style="62" customWidth="1"/>
    <col min="2" max="2" width="46.9090909090909" style="62" customWidth="1"/>
    <col min="3" max="3" width="19.6272727272727" style="85" customWidth="1"/>
    <col min="4" max="256" width="12.1818181818182" style="62" customWidth="1"/>
    <col min="257" max="16384" width="12.1818181818182" style="62"/>
  </cols>
  <sheetData>
    <row r="1" s="62" customFormat="1" customHeight="1" spans="1:3">
      <c r="A1" s="11" t="s">
        <v>716</v>
      </c>
      <c r="B1" s="62"/>
      <c r="C1" s="85"/>
    </row>
    <row r="2" s="62" customFormat="1" ht="34" customHeight="1" spans="1:3">
      <c r="A2" s="86" t="s">
        <v>717</v>
      </c>
      <c r="B2" s="86"/>
      <c r="C2" s="86"/>
    </row>
    <row r="3" s="62" customFormat="1" customHeight="1" spans="1:3">
      <c r="A3" s="87"/>
      <c r="B3" s="87"/>
      <c r="C3" s="64"/>
    </row>
    <row r="4" s="62" customFormat="1" customHeight="1" spans="1:3">
      <c r="A4" s="87" t="s">
        <v>718</v>
      </c>
      <c r="B4" s="87"/>
      <c r="C4" s="64"/>
    </row>
    <row r="5" s="62" customFormat="1" ht="17.25" customHeight="1" spans="1:3">
      <c r="A5" s="14" t="s">
        <v>43</v>
      </c>
      <c r="B5" s="14" t="s">
        <v>44</v>
      </c>
      <c r="C5" s="14" t="s">
        <v>45</v>
      </c>
    </row>
    <row r="6" s="62" customFormat="1" customHeight="1" spans="1:3">
      <c r="A6" s="28"/>
      <c r="B6" s="14" t="s">
        <v>719</v>
      </c>
      <c r="C6" s="17">
        <f>SUM(C7,C236,C276,C295,C385,C437,C493,C550,C678,C751,C828,C851,C958,C1016,C1080,C1100,C1130,C1140,C1185,C1206,C1250,C1300,C1303,C1315)</f>
        <v>160329</v>
      </c>
    </row>
    <row r="7" s="62" customFormat="1" customHeight="1" spans="1:3">
      <c r="A7" s="28">
        <v>201</v>
      </c>
      <c r="B7" s="55" t="s">
        <v>720</v>
      </c>
      <c r="C7" s="17">
        <f>SUM(C8+C20+C29+C40+C51+C62+C73+C81+C90+C103+C112+C123+C135+C142+C150+C156+C163+C170+C177+C184+C191+C199+C205+C211+C218+C233)</f>
        <v>43774</v>
      </c>
    </row>
    <row r="8" s="62" customFormat="1" customHeight="1" spans="1:3">
      <c r="A8" s="28">
        <v>20101</v>
      </c>
      <c r="B8" s="55" t="s">
        <v>721</v>
      </c>
      <c r="C8" s="17">
        <f>SUM(C9:C19)</f>
        <v>336</v>
      </c>
    </row>
    <row r="9" s="62" customFormat="1" customHeight="1" spans="1:3">
      <c r="A9" s="28">
        <v>2010101</v>
      </c>
      <c r="B9" s="28" t="s">
        <v>722</v>
      </c>
      <c r="C9" s="17">
        <v>0</v>
      </c>
    </row>
    <row r="10" s="62" customFormat="1" customHeight="1" spans="1:3">
      <c r="A10" s="28">
        <v>2010102</v>
      </c>
      <c r="B10" s="28" t="s">
        <v>723</v>
      </c>
      <c r="C10" s="17">
        <v>0</v>
      </c>
    </row>
    <row r="11" s="62" customFormat="1" customHeight="1" spans="1:3">
      <c r="A11" s="28">
        <v>2010103</v>
      </c>
      <c r="B11" s="28" t="s">
        <v>724</v>
      </c>
      <c r="C11" s="17">
        <v>0</v>
      </c>
    </row>
    <row r="12" s="62" customFormat="1" customHeight="1" spans="1:3">
      <c r="A12" s="28">
        <v>2010104</v>
      </c>
      <c r="B12" s="28" t="s">
        <v>725</v>
      </c>
      <c r="C12" s="17">
        <v>0</v>
      </c>
    </row>
    <row r="13" s="62" customFormat="1" customHeight="1" spans="1:3">
      <c r="A13" s="28">
        <v>2010105</v>
      </c>
      <c r="B13" s="28" t="s">
        <v>726</v>
      </c>
      <c r="C13" s="17">
        <v>0</v>
      </c>
    </row>
    <row r="14" s="62" customFormat="1" customHeight="1" spans="1:3">
      <c r="A14" s="28">
        <v>2010106</v>
      </c>
      <c r="B14" s="28" t="s">
        <v>727</v>
      </c>
      <c r="C14" s="17">
        <v>0</v>
      </c>
    </row>
    <row r="15" s="62" customFormat="1" customHeight="1" spans="1:3">
      <c r="A15" s="28">
        <v>2010107</v>
      </c>
      <c r="B15" s="28" t="s">
        <v>728</v>
      </c>
      <c r="C15" s="17">
        <v>0</v>
      </c>
    </row>
    <row r="16" s="62" customFormat="1" customHeight="1" spans="1:3">
      <c r="A16" s="28">
        <v>2010108</v>
      </c>
      <c r="B16" s="28" t="s">
        <v>729</v>
      </c>
      <c r="C16" s="17">
        <v>0</v>
      </c>
    </row>
    <row r="17" s="62" customFormat="1" customHeight="1" spans="1:3">
      <c r="A17" s="28">
        <v>2010109</v>
      </c>
      <c r="B17" s="28" t="s">
        <v>730</v>
      </c>
      <c r="C17" s="17">
        <v>0</v>
      </c>
    </row>
    <row r="18" s="62" customFormat="1" customHeight="1" spans="1:3">
      <c r="A18" s="28">
        <v>2010150</v>
      </c>
      <c r="B18" s="28" t="s">
        <v>731</v>
      </c>
      <c r="C18" s="17">
        <v>0</v>
      </c>
    </row>
    <row r="19" s="62" customFormat="1" customHeight="1" spans="1:3">
      <c r="A19" s="28">
        <v>2010199</v>
      </c>
      <c r="B19" s="28" t="s">
        <v>732</v>
      </c>
      <c r="C19" s="17">
        <v>336</v>
      </c>
    </row>
    <row r="20" s="62" customFormat="1" customHeight="1" spans="1:3">
      <c r="A20" s="28">
        <v>20102</v>
      </c>
      <c r="B20" s="55" t="s">
        <v>733</v>
      </c>
      <c r="C20" s="17">
        <f>SUM(C21:C28)</f>
        <v>307</v>
      </c>
    </row>
    <row r="21" s="62" customFormat="1" customHeight="1" spans="1:3">
      <c r="A21" s="28">
        <v>2010201</v>
      </c>
      <c r="B21" s="28" t="s">
        <v>722</v>
      </c>
      <c r="C21" s="17">
        <v>0</v>
      </c>
    </row>
    <row r="22" s="62" customFormat="1" customHeight="1" spans="1:3">
      <c r="A22" s="28">
        <v>2010202</v>
      </c>
      <c r="B22" s="28" t="s">
        <v>723</v>
      </c>
      <c r="C22" s="17">
        <v>0</v>
      </c>
    </row>
    <row r="23" s="62" customFormat="1" customHeight="1" spans="1:3">
      <c r="A23" s="28">
        <v>2010203</v>
      </c>
      <c r="B23" s="28" t="s">
        <v>724</v>
      </c>
      <c r="C23" s="17">
        <v>0</v>
      </c>
    </row>
    <row r="24" s="62" customFormat="1" customHeight="1" spans="1:3">
      <c r="A24" s="28">
        <v>2010204</v>
      </c>
      <c r="B24" s="28" t="s">
        <v>734</v>
      </c>
      <c r="C24" s="17">
        <v>0</v>
      </c>
    </row>
    <row r="25" s="62" customFormat="1" customHeight="1" spans="1:3">
      <c r="A25" s="28">
        <v>2010205</v>
      </c>
      <c r="B25" s="28" t="s">
        <v>735</v>
      </c>
      <c r="C25" s="17">
        <v>0</v>
      </c>
    </row>
    <row r="26" s="62" customFormat="1" customHeight="1" spans="1:3">
      <c r="A26" s="28">
        <v>2010206</v>
      </c>
      <c r="B26" s="28" t="s">
        <v>736</v>
      </c>
      <c r="C26" s="17">
        <v>0</v>
      </c>
    </row>
    <row r="27" s="62" customFormat="1" customHeight="1" spans="1:3">
      <c r="A27" s="28">
        <v>2010250</v>
      </c>
      <c r="B27" s="28" t="s">
        <v>731</v>
      </c>
      <c r="C27" s="17">
        <v>0</v>
      </c>
    </row>
    <row r="28" s="62" customFormat="1" customHeight="1" spans="1:3">
      <c r="A28" s="28">
        <v>2010299</v>
      </c>
      <c r="B28" s="28" t="s">
        <v>737</v>
      </c>
      <c r="C28" s="17">
        <v>307</v>
      </c>
    </row>
    <row r="29" s="62" customFormat="1" customHeight="1" spans="1:3">
      <c r="A29" s="28">
        <v>20103</v>
      </c>
      <c r="B29" s="55" t="s">
        <v>738</v>
      </c>
      <c r="C29" s="17">
        <f>SUM(C30:C39)</f>
        <v>2871</v>
      </c>
    </row>
    <row r="30" s="62" customFormat="1" customHeight="1" spans="1:3">
      <c r="A30" s="28">
        <v>2010301</v>
      </c>
      <c r="B30" s="28" t="s">
        <v>722</v>
      </c>
      <c r="C30" s="17">
        <v>430</v>
      </c>
    </row>
    <row r="31" s="62" customFormat="1" customHeight="1" spans="1:3">
      <c r="A31" s="28">
        <v>2010302</v>
      </c>
      <c r="B31" s="28" t="s">
        <v>723</v>
      </c>
      <c r="C31" s="17">
        <v>0</v>
      </c>
    </row>
    <row r="32" s="62" customFormat="1" customHeight="1" spans="1:3">
      <c r="A32" s="28">
        <v>2010303</v>
      </c>
      <c r="B32" s="28" t="s">
        <v>724</v>
      </c>
      <c r="C32" s="17">
        <v>0</v>
      </c>
    </row>
    <row r="33" s="62" customFormat="1" customHeight="1" spans="1:3">
      <c r="A33" s="28">
        <v>2010304</v>
      </c>
      <c r="B33" s="28" t="s">
        <v>739</v>
      </c>
      <c r="C33" s="17">
        <v>0</v>
      </c>
    </row>
    <row r="34" s="62" customFormat="1" customHeight="1" spans="1:3">
      <c r="A34" s="28">
        <v>2010305</v>
      </c>
      <c r="B34" s="28" t="s">
        <v>740</v>
      </c>
      <c r="C34" s="17">
        <v>0</v>
      </c>
    </row>
    <row r="35" s="62" customFormat="1" customHeight="1" spans="1:3">
      <c r="A35" s="28">
        <v>2010306</v>
      </c>
      <c r="B35" s="28" t="s">
        <v>741</v>
      </c>
      <c r="C35" s="17">
        <v>0</v>
      </c>
    </row>
    <row r="36" s="62" customFormat="1" customHeight="1" spans="1:3">
      <c r="A36" s="28">
        <v>2010308</v>
      </c>
      <c r="B36" s="28" t="s">
        <v>742</v>
      </c>
      <c r="C36" s="17">
        <v>67</v>
      </c>
    </row>
    <row r="37" s="62" customFormat="1" customHeight="1" spans="1:3">
      <c r="A37" s="28">
        <v>2010309</v>
      </c>
      <c r="B37" s="28" t="s">
        <v>743</v>
      </c>
      <c r="C37" s="17">
        <v>0</v>
      </c>
    </row>
    <row r="38" s="62" customFormat="1" customHeight="1" spans="1:3">
      <c r="A38" s="28">
        <v>2010350</v>
      </c>
      <c r="B38" s="28" t="s">
        <v>731</v>
      </c>
      <c r="C38" s="17">
        <v>0</v>
      </c>
    </row>
    <row r="39" s="62" customFormat="1" customHeight="1" spans="1:3">
      <c r="A39" s="28">
        <v>2010399</v>
      </c>
      <c r="B39" s="28" t="s">
        <v>744</v>
      </c>
      <c r="C39" s="17">
        <v>2374</v>
      </c>
    </row>
    <row r="40" s="62" customFormat="1" customHeight="1" spans="1:3">
      <c r="A40" s="28">
        <v>20104</v>
      </c>
      <c r="B40" s="55" t="s">
        <v>745</v>
      </c>
      <c r="C40" s="17">
        <f>SUM(C41:C50)</f>
        <v>6063</v>
      </c>
    </row>
    <row r="41" s="62" customFormat="1" customHeight="1" spans="1:3">
      <c r="A41" s="28">
        <v>2010401</v>
      </c>
      <c r="B41" s="28" t="s">
        <v>722</v>
      </c>
      <c r="C41" s="17">
        <v>0</v>
      </c>
    </row>
    <row r="42" s="62" customFormat="1" customHeight="1" spans="1:3">
      <c r="A42" s="28">
        <v>2010402</v>
      </c>
      <c r="B42" s="28" t="s">
        <v>723</v>
      </c>
      <c r="C42" s="17">
        <v>0</v>
      </c>
    </row>
    <row r="43" s="62" customFormat="1" customHeight="1" spans="1:3">
      <c r="A43" s="28">
        <v>2010403</v>
      </c>
      <c r="B43" s="28" t="s">
        <v>724</v>
      </c>
      <c r="C43" s="17">
        <v>0</v>
      </c>
    </row>
    <row r="44" s="62" customFormat="1" customHeight="1" spans="1:3">
      <c r="A44" s="28">
        <v>2010404</v>
      </c>
      <c r="B44" s="28" t="s">
        <v>746</v>
      </c>
      <c r="C44" s="17">
        <v>0</v>
      </c>
    </row>
    <row r="45" s="62" customFormat="1" customHeight="1" spans="1:3">
      <c r="A45" s="28">
        <v>2010405</v>
      </c>
      <c r="B45" s="28" t="s">
        <v>747</v>
      </c>
      <c r="C45" s="17">
        <v>0</v>
      </c>
    </row>
    <row r="46" s="62" customFormat="1" customHeight="1" spans="1:3">
      <c r="A46" s="28">
        <v>2010406</v>
      </c>
      <c r="B46" s="28" t="s">
        <v>748</v>
      </c>
      <c r="C46" s="17">
        <v>0</v>
      </c>
    </row>
    <row r="47" s="62" customFormat="1" customHeight="1" spans="1:3">
      <c r="A47" s="28">
        <v>2010407</v>
      </c>
      <c r="B47" s="28" t="s">
        <v>749</v>
      </c>
      <c r="C47" s="17">
        <v>0</v>
      </c>
    </row>
    <row r="48" s="62" customFormat="1" customHeight="1" spans="1:3">
      <c r="A48" s="28">
        <v>2010408</v>
      </c>
      <c r="B48" s="28" t="s">
        <v>750</v>
      </c>
      <c r="C48" s="17">
        <v>0</v>
      </c>
    </row>
    <row r="49" s="62" customFormat="1" customHeight="1" spans="1:3">
      <c r="A49" s="28">
        <v>2010450</v>
      </c>
      <c r="B49" s="28" t="s">
        <v>731</v>
      </c>
      <c r="C49" s="17">
        <v>0</v>
      </c>
    </row>
    <row r="50" s="62" customFormat="1" customHeight="1" spans="1:3">
      <c r="A50" s="28">
        <v>2010499</v>
      </c>
      <c r="B50" s="28" t="s">
        <v>751</v>
      </c>
      <c r="C50" s="17">
        <v>6063</v>
      </c>
    </row>
    <row r="51" s="62" customFormat="1" customHeight="1" spans="1:3">
      <c r="A51" s="28">
        <v>20105</v>
      </c>
      <c r="B51" s="55" t="s">
        <v>752</v>
      </c>
      <c r="C51" s="17">
        <f>SUM(C52:C61)</f>
        <v>263</v>
      </c>
    </row>
    <row r="52" s="62" customFormat="1" customHeight="1" spans="1:3">
      <c r="A52" s="28">
        <v>2010501</v>
      </c>
      <c r="B52" s="28" t="s">
        <v>722</v>
      </c>
      <c r="C52" s="17">
        <v>0</v>
      </c>
    </row>
    <row r="53" s="62" customFormat="1" customHeight="1" spans="1:3">
      <c r="A53" s="28">
        <v>2010502</v>
      </c>
      <c r="B53" s="28" t="s">
        <v>723</v>
      </c>
      <c r="C53" s="17">
        <v>0</v>
      </c>
    </row>
    <row r="54" s="62" customFormat="1" customHeight="1" spans="1:3">
      <c r="A54" s="28">
        <v>2010503</v>
      </c>
      <c r="B54" s="28" t="s">
        <v>724</v>
      </c>
      <c r="C54" s="17">
        <v>0</v>
      </c>
    </row>
    <row r="55" s="62" customFormat="1" customHeight="1" spans="1:3">
      <c r="A55" s="28">
        <v>2010504</v>
      </c>
      <c r="B55" s="28" t="s">
        <v>753</v>
      </c>
      <c r="C55" s="17">
        <v>0</v>
      </c>
    </row>
    <row r="56" s="62" customFormat="1" customHeight="1" spans="1:3">
      <c r="A56" s="28">
        <v>2010505</v>
      </c>
      <c r="B56" s="28" t="s">
        <v>754</v>
      </c>
      <c r="C56" s="17">
        <v>0</v>
      </c>
    </row>
    <row r="57" s="62" customFormat="1" customHeight="1" spans="1:3">
      <c r="A57" s="28">
        <v>2010506</v>
      </c>
      <c r="B57" s="28" t="s">
        <v>755</v>
      </c>
      <c r="C57" s="17">
        <v>0</v>
      </c>
    </row>
    <row r="58" s="62" customFormat="1" customHeight="1" spans="1:3">
      <c r="A58" s="28">
        <v>2010507</v>
      </c>
      <c r="B58" s="28" t="s">
        <v>756</v>
      </c>
      <c r="C58" s="17">
        <v>0</v>
      </c>
    </row>
    <row r="59" s="62" customFormat="1" customHeight="1" spans="1:3">
      <c r="A59" s="28">
        <v>2010508</v>
      </c>
      <c r="B59" s="28" t="s">
        <v>757</v>
      </c>
      <c r="C59" s="17">
        <v>0</v>
      </c>
    </row>
    <row r="60" s="62" customFormat="1" customHeight="1" spans="1:3">
      <c r="A60" s="28">
        <v>2010550</v>
      </c>
      <c r="B60" s="28" t="s">
        <v>731</v>
      </c>
      <c r="C60" s="17">
        <v>0</v>
      </c>
    </row>
    <row r="61" s="62" customFormat="1" customHeight="1" spans="1:3">
      <c r="A61" s="28">
        <v>2010599</v>
      </c>
      <c r="B61" s="28" t="s">
        <v>758</v>
      </c>
      <c r="C61" s="17">
        <v>263</v>
      </c>
    </row>
    <row r="62" s="62" customFormat="1" customHeight="1" spans="1:3">
      <c r="A62" s="28">
        <v>20106</v>
      </c>
      <c r="B62" s="55" t="s">
        <v>759</v>
      </c>
      <c r="C62" s="17">
        <f>SUM(C63:C72)</f>
        <v>1474</v>
      </c>
    </row>
    <row r="63" s="62" customFormat="1" customHeight="1" spans="1:3">
      <c r="A63" s="28">
        <v>2010601</v>
      </c>
      <c r="B63" s="28" t="s">
        <v>722</v>
      </c>
      <c r="C63" s="17">
        <v>0</v>
      </c>
    </row>
    <row r="64" s="62" customFormat="1" customHeight="1" spans="1:3">
      <c r="A64" s="28">
        <v>2010602</v>
      </c>
      <c r="B64" s="28" t="s">
        <v>723</v>
      </c>
      <c r="C64" s="17">
        <v>0</v>
      </c>
    </row>
    <row r="65" s="62" customFormat="1" customHeight="1" spans="1:3">
      <c r="A65" s="28">
        <v>2010603</v>
      </c>
      <c r="B65" s="28" t="s">
        <v>724</v>
      </c>
      <c r="C65" s="17">
        <v>0</v>
      </c>
    </row>
    <row r="66" s="62" customFormat="1" customHeight="1" spans="1:3">
      <c r="A66" s="28">
        <v>2010604</v>
      </c>
      <c r="B66" s="28" t="s">
        <v>760</v>
      </c>
      <c r="C66" s="17">
        <v>0</v>
      </c>
    </row>
    <row r="67" s="62" customFormat="1" customHeight="1" spans="1:3">
      <c r="A67" s="28">
        <v>2010605</v>
      </c>
      <c r="B67" s="28" t="s">
        <v>761</v>
      </c>
      <c r="C67" s="17">
        <v>0</v>
      </c>
    </row>
    <row r="68" s="62" customFormat="1" customHeight="1" spans="1:3">
      <c r="A68" s="28">
        <v>2010606</v>
      </c>
      <c r="B68" s="28" t="s">
        <v>762</v>
      </c>
      <c r="C68" s="17">
        <v>0</v>
      </c>
    </row>
    <row r="69" s="62" customFormat="1" customHeight="1" spans="1:3">
      <c r="A69" s="28">
        <v>2010607</v>
      </c>
      <c r="B69" s="28" t="s">
        <v>763</v>
      </c>
      <c r="C69" s="17">
        <v>0</v>
      </c>
    </row>
    <row r="70" s="62" customFormat="1" customHeight="1" spans="1:3">
      <c r="A70" s="28">
        <v>2010608</v>
      </c>
      <c r="B70" s="28" t="s">
        <v>764</v>
      </c>
      <c r="C70" s="17">
        <v>0</v>
      </c>
    </row>
    <row r="71" s="62" customFormat="1" customHeight="1" spans="1:3">
      <c r="A71" s="28">
        <v>2010650</v>
      </c>
      <c r="B71" s="28" t="s">
        <v>731</v>
      </c>
      <c r="C71" s="17">
        <v>0</v>
      </c>
    </row>
    <row r="72" s="62" customFormat="1" customHeight="1" spans="1:3">
      <c r="A72" s="28">
        <v>2010699</v>
      </c>
      <c r="B72" s="28" t="s">
        <v>765</v>
      </c>
      <c r="C72" s="17">
        <v>1474</v>
      </c>
    </row>
    <row r="73" s="62" customFormat="1" customHeight="1" spans="1:3">
      <c r="A73" s="28">
        <v>20107</v>
      </c>
      <c r="B73" s="55" t="s">
        <v>766</v>
      </c>
      <c r="C73" s="17">
        <f>SUM(C74:C80)</f>
        <v>0</v>
      </c>
    </row>
    <row r="74" s="62" customFormat="1" customHeight="1" spans="1:3">
      <c r="A74" s="28">
        <v>2010701</v>
      </c>
      <c r="B74" s="28" t="s">
        <v>722</v>
      </c>
      <c r="C74" s="17">
        <v>0</v>
      </c>
    </row>
    <row r="75" s="62" customFormat="1" customHeight="1" spans="1:3">
      <c r="A75" s="28">
        <v>2010702</v>
      </c>
      <c r="B75" s="28" t="s">
        <v>723</v>
      </c>
      <c r="C75" s="17">
        <v>0</v>
      </c>
    </row>
    <row r="76" s="62" customFormat="1" customHeight="1" spans="1:3">
      <c r="A76" s="28">
        <v>2010703</v>
      </c>
      <c r="B76" s="28" t="s">
        <v>724</v>
      </c>
      <c r="C76" s="17">
        <v>0</v>
      </c>
    </row>
    <row r="77" s="62" customFormat="1" customHeight="1" spans="1:3">
      <c r="A77" s="28">
        <v>2010709</v>
      </c>
      <c r="B77" s="28" t="s">
        <v>763</v>
      </c>
      <c r="C77" s="17">
        <v>0</v>
      </c>
    </row>
    <row r="78" s="62" customFormat="1" customHeight="1" spans="1:3">
      <c r="A78" s="28">
        <v>2010710</v>
      </c>
      <c r="B78" s="28" t="s">
        <v>767</v>
      </c>
      <c r="C78" s="17">
        <v>0</v>
      </c>
    </row>
    <row r="79" s="62" customFormat="1" customHeight="1" spans="1:3">
      <c r="A79" s="28">
        <v>2010750</v>
      </c>
      <c r="B79" s="28" t="s">
        <v>731</v>
      </c>
      <c r="C79" s="17">
        <v>0</v>
      </c>
    </row>
    <row r="80" s="62" customFormat="1" customHeight="1" spans="1:3">
      <c r="A80" s="28">
        <v>2010799</v>
      </c>
      <c r="B80" s="28" t="s">
        <v>768</v>
      </c>
      <c r="C80" s="17">
        <v>0</v>
      </c>
    </row>
    <row r="81" s="62" customFormat="1" customHeight="1" spans="1:3">
      <c r="A81" s="28">
        <v>20108</v>
      </c>
      <c r="B81" s="55" t="s">
        <v>769</v>
      </c>
      <c r="C81" s="17">
        <f>SUM(C82:C89)</f>
        <v>254</v>
      </c>
    </row>
    <row r="82" s="62" customFormat="1" customHeight="1" spans="1:3">
      <c r="A82" s="28">
        <v>2010801</v>
      </c>
      <c r="B82" s="28" t="s">
        <v>722</v>
      </c>
      <c r="C82" s="17">
        <v>0</v>
      </c>
    </row>
    <row r="83" s="62" customFormat="1" customHeight="1" spans="1:3">
      <c r="A83" s="28">
        <v>2010802</v>
      </c>
      <c r="B83" s="28" t="s">
        <v>723</v>
      </c>
      <c r="C83" s="17">
        <v>0</v>
      </c>
    </row>
    <row r="84" s="62" customFormat="1" customHeight="1" spans="1:3">
      <c r="A84" s="28">
        <v>2010803</v>
      </c>
      <c r="B84" s="28" t="s">
        <v>724</v>
      </c>
      <c r="C84" s="17">
        <v>0</v>
      </c>
    </row>
    <row r="85" s="62" customFormat="1" customHeight="1" spans="1:3">
      <c r="A85" s="28">
        <v>2010804</v>
      </c>
      <c r="B85" s="28" t="s">
        <v>770</v>
      </c>
      <c r="C85" s="17">
        <v>28</v>
      </c>
    </row>
    <row r="86" s="62" customFormat="1" customHeight="1" spans="1:3">
      <c r="A86" s="28">
        <v>2010805</v>
      </c>
      <c r="B86" s="28" t="s">
        <v>771</v>
      </c>
      <c r="C86" s="17">
        <v>0</v>
      </c>
    </row>
    <row r="87" s="62" customFormat="1" customHeight="1" spans="1:3">
      <c r="A87" s="28">
        <v>2010806</v>
      </c>
      <c r="B87" s="28" t="s">
        <v>763</v>
      </c>
      <c r="C87" s="17">
        <v>0</v>
      </c>
    </row>
    <row r="88" s="62" customFormat="1" customHeight="1" spans="1:3">
      <c r="A88" s="28">
        <v>2010850</v>
      </c>
      <c r="B88" s="28" t="s">
        <v>731</v>
      </c>
      <c r="C88" s="17">
        <v>0</v>
      </c>
    </row>
    <row r="89" s="62" customFormat="1" customHeight="1" spans="1:3">
      <c r="A89" s="28">
        <v>2010899</v>
      </c>
      <c r="B89" s="28" t="s">
        <v>772</v>
      </c>
      <c r="C89" s="17">
        <v>226</v>
      </c>
    </row>
    <row r="90" s="62" customFormat="1" customHeight="1" spans="1:3">
      <c r="A90" s="28">
        <v>20109</v>
      </c>
      <c r="B90" s="55" t="s">
        <v>773</v>
      </c>
      <c r="C90" s="17">
        <f>SUM(C91:C102)</f>
        <v>0</v>
      </c>
    </row>
    <row r="91" s="62" customFormat="1" customHeight="1" spans="1:3">
      <c r="A91" s="28">
        <v>2010901</v>
      </c>
      <c r="B91" s="28" t="s">
        <v>722</v>
      </c>
      <c r="C91" s="17">
        <v>0</v>
      </c>
    </row>
    <row r="92" s="62" customFormat="1" customHeight="1" spans="1:3">
      <c r="A92" s="28">
        <v>2010902</v>
      </c>
      <c r="B92" s="28" t="s">
        <v>723</v>
      </c>
      <c r="C92" s="17">
        <v>0</v>
      </c>
    </row>
    <row r="93" s="62" customFormat="1" customHeight="1" spans="1:3">
      <c r="A93" s="28">
        <v>2010903</v>
      </c>
      <c r="B93" s="28" t="s">
        <v>724</v>
      </c>
      <c r="C93" s="17">
        <v>0</v>
      </c>
    </row>
    <row r="94" s="62" customFormat="1" customHeight="1" spans="1:3">
      <c r="A94" s="28">
        <v>2010905</v>
      </c>
      <c r="B94" s="28" t="s">
        <v>774</v>
      </c>
      <c r="C94" s="17">
        <v>0</v>
      </c>
    </row>
    <row r="95" s="62" customFormat="1" customHeight="1" spans="1:3">
      <c r="A95" s="28">
        <v>2010907</v>
      </c>
      <c r="B95" s="28" t="s">
        <v>775</v>
      </c>
      <c r="C95" s="17">
        <v>0</v>
      </c>
    </row>
    <row r="96" s="62" customFormat="1" customHeight="1" spans="1:3">
      <c r="A96" s="28">
        <v>2010908</v>
      </c>
      <c r="B96" s="28" t="s">
        <v>763</v>
      </c>
      <c r="C96" s="17">
        <v>0</v>
      </c>
    </row>
    <row r="97" s="62" customFormat="1" customHeight="1" spans="1:3">
      <c r="A97" s="28">
        <v>2010909</v>
      </c>
      <c r="B97" s="28" t="s">
        <v>776</v>
      </c>
      <c r="C97" s="17">
        <v>0</v>
      </c>
    </row>
    <row r="98" s="62" customFormat="1" customHeight="1" spans="1:3">
      <c r="A98" s="28">
        <v>2010910</v>
      </c>
      <c r="B98" s="28" t="s">
        <v>777</v>
      </c>
      <c r="C98" s="17">
        <v>0</v>
      </c>
    </row>
    <row r="99" s="62" customFormat="1" customHeight="1" spans="1:3">
      <c r="A99" s="28">
        <v>2010911</v>
      </c>
      <c r="B99" s="28" t="s">
        <v>778</v>
      </c>
      <c r="C99" s="17">
        <v>0</v>
      </c>
    </row>
    <row r="100" s="62" customFormat="1" customHeight="1" spans="1:3">
      <c r="A100" s="28">
        <v>2010912</v>
      </c>
      <c r="B100" s="28" t="s">
        <v>779</v>
      </c>
      <c r="C100" s="17">
        <v>0</v>
      </c>
    </row>
    <row r="101" s="62" customFormat="1" customHeight="1" spans="1:3">
      <c r="A101" s="28">
        <v>2010950</v>
      </c>
      <c r="B101" s="28" t="s">
        <v>731</v>
      </c>
      <c r="C101" s="17">
        <v>0</v>
      </c>
    </row>
    <row r="102" s="62" customFormat="1" customHeight="1" spans="1:3">
      <c r="A102" s="28">
        <v>2010999</v>
      </c>
      <c r="B102" s="28" t="s">
        <v>780</v>
      </c>
      <c r="C102" s="17">
        <v>0</v>
      </c>
    </row>
    <row r="103" s="62" customFormat="1" customHeight="1" spans="1:3">
      <c r="A103" s="28">
        <v>20111</v>
      </c>
      <c r="B103" s="55" t="s">
        <v>781</v>
      </c>
      <c r="C103" s="17">
        <f>SUM(C104:C111)</f>
        <v>1499</v>
      </c>
    </row>
    <row r="104" s="62" customFormat="1" customHeight="1" spans="1:3">
      <c r="A104" s="28">
        <v>2011101</v>
      </c>
      <c r="B104" s="28" t="s">
        <v>722</v>
      </c>
      <c r="C104" s="17">
        <v>0</v>
      </c>
    </row>
    <row r="105" s="62" customFormat="1" customHeight="1" spans="1:3">
      <c r="A105" s="28">
        <v>2011102</v>
      </c>
      <c r="B105" s="28" t="s">
        <v>723</v>
      </c>
      <c r="C105" s="17">
        <v>0</v>
      </c>
    </row>
    <row r="106" s="62" customFormat="1" customHeight="1" spans="1:3">
      <c r="A106" s="28">
        <v>2011103</v>
      </c>
      <c r="B106" s="28" t="s">
        <v>724</v>
      </c>
      <c r="C106" s="17">
        <v>0</v>
      </c>
    </row>
    <row r="107" s="62" customFormat="1" customHeight="1" spans="1:3">
      <c r="A107" s="28">
        <v>2011104</v>
      </c>
      <c r="B107" s="28" t="s">
        <v>782</v>
      </c>
      <c r="C107" s="17">
        <v>0</v>
      </c>
    </row>
    <row r="108" s="62" customFormat="1" customHeight="1" spans="1:3">
      <c r="A108" s="28">
        <v>2011105</v>
      </c>
      <c r="B108" s="28" t="s">
        <v>783</v>
      </c>
      <c r="C108" s="17">
        <v>0</v>
      </c>
    </row>
    <row r="109" s="62" customFormat="1" customHeight="1" spans="1:3">
      <c r="A109" s="28">
        <v>2011106</v>
      </c>
      <c r="B109" s="28" t="s">
        <v>784</v>
      </c>
      <c r="C109" s="17">
        <v>0</v>
      </c>
    </row>
    <row r="110" s="62" customFormat="1" customHeight="1" spans="1:3">
      <c r="A110" s="28">
        <v>2011150</v>
      </c>
      <c r="B110" s="28" t="s">
        <v>731</v>
      </c>
      <c r="C110" s="17">
        <v>0</v>
      </c>
    </row>
    <row r="111" s="62" customFormat="1" customHeight="1" spans="1:3">
      <c r="A111" s="28">
        <v>2011199</v>
      </c>
      <c r="B111" s="28" t="s">
        <v>785</v>
      </c>
      <c r="C111" s="17">
        <v>1499</v>
      </c>
    </row>
    <row r="112" s="62" customFormat="1" customHeight="1" spans="1:3">
      <c r="A112" s="28">
        <v>20113</v>
      </c>
      <c r="B112" s="55" t="s">
        <v>786</v>
      </c>
      <c r="C112" s="17">
        <f>SUM(C113:C122)</f>
        <v>4517</v>
      </c>
    </row>
    <row r="113" s="62" customFormat="1" customHeight="1" spans="1:3">
      <c r="A113" s="28">
        <v>2011301</v>
      </c>
      <c r="B113" s="28" t="s">
        <v>722</v>
      </c>
      <c r="C113" s="17">
        <v>0</v>
      </c>
    </row>
    <row r="114" s="62" customFormat="1" customHeight="1" spans="1:3">
      <c r="A114" s="28">
        <v>2011302</v>
      </c>
      <c r="B114" s="28" t="s">
        <v>723</v>
      </c>
      <c r="C114" s="17">
        <v>0</v>
      </c>
    </row>
    <row r="115" s="62" customFormat="1" customHeight="1" spans="1:3">
      <c r="A115" s="28">
        <v>2011303</v>
      </c>
      <c r="B115" s="28" t="s">
        <v>724</v>
      </c>
      <c r="C115" s="17">
        <v>0</v>
      </c>
    </row>
    <row r="116" s="62" customFormat="1" customHeight="1" spans="1:3">
      <c r="A116" s="28">
        <v>2011304</v>
      </c>
      <c r="B116" s="28" t="s">
        <v>787</v>
      </c>
      <c r="C116" s="17">
        <v>0</v>
      </c>
    </row>
    <row r="117" s="62" customFormat="1" customHeight="1" spans="1:3">
      <c r="A117" s="28">
        <v>2011305</v>
      </c>
      <c r="B117" s="28" t="s">
        <v>788</v>
      </c>
      <c r="C117" s="17">
        <v>0</v>
      </c>
    </row>
    <row r="118" s="62" customFormat="1" customHeight="1" spans="1:3">
      <c r="A118" s="28">
        <v>2011306</v>
      </c>
      <c r="B118" s="28" t="s">
        <v>789</v>
      </c>
      <c r="C118" s="17">
        <v>0</v>
      </c>
    </row>
    <row r="119" s="62" customFormat="1" customHeight="1" spans="1:3">
      <c r="A119" s="28">
        <v>2011307</v>
      </c>
      <c r="B119" s="28" t="s">
        <v>790</v>
      </c>
      <c r="C119" s="17">
        <v>0</v>
      </c>
    </row>
    <row r="120" s="62" customFormat="1" customHeight="1" spans="1:3">
      <c r="A120" s="28">
        <v>2011308</v>
      </c>
      <c r="B120" s="28" t="s">
        <v>791</v>
      </c>
      <c r="C120" s="17">
        <v>0</v>
      </c>
    </row>
    <row r="121" s="62" customFormat="1" customHeight="1" spans="1:3">
      <c r="A121" s="28">
        <v>2011350</v>
      </c>
      <c r="B121" s="28" t="s">
        <v>731</v>
      </c>
      <c r="C121" s="17">
        <v>0</v>
      </c>
    </row>
    <row r="122" s="62" customFormat="1" customHeight="1" spans="1:3">
      <c r="A122" s="28">
        <v>2011399</v>
      </c>
      <c r="B122" s="28" t="s">
        <v>792</v>
      </c>
      <c r="C122" s="17">
        <v>4517</v>
      </c>
    </row>
    <row r="123" s="62" customFormat="1" customHeight="1" spans="1:3">
      <c r="A123" s="28">
        <v>20114</v>
      </c>
      <c r="B123" s="55" t="s">
        <v>793</v>
      </c>
      <c r="C123" s="17">
        <f>SUM(C124:C134)</f>
        <v>2</v>
      </c>
    </row>
    <row r="124" s="62" customFormat="1" customHeight="1" spans="1:3">
      <c r="A124" s="28">
        <v>2011401</v>
      </c>
      <c r="B124" s="28" t="s">
        <v>722</v>
      </c>
      <c r="C124" s="17">
        <v>0</v>
      </c>
    </row>
    <row r="125" s="62" customFormat="1" customHeight="1" spans="1:3">
      <c r="A125" s="28">
        <v>2011402</v>
      </c>
      <c r="B125" s="28" t="s">
        <v>723</v>
      </c>
      <c r="C125" s="17">
        <v>0</v>
      </c>
    </row>
    <row r="126" s="62" customFormat="1" customHeight="1" spans="1:3">
      <c r="A126" s="28">
        <v>2011403</v>
      </c>
      <c r="B126" s="28" t="s">
        <v>724</v>
      </c>
      <c r="C126" s="17">
        <v>0</v>
      </c>
    </row>
    <row r="127" s="62" customFormat="1" customHeight="1" spans="1:3">
      <c r="A127" s="28">
        <v>2011404</v>
      </c>
      <c r="B127" s="28" t="s">
        <v>794</v>
      </c>
      <c r="C127" s="17">
        <v>0</v>
      </c>
    </row>
    <row r="128" s="62" customFormat="1" customHeight="1" spans="1:3">
      <c r="A128" s="28">
        <v>2011405</v>
      </c>
      <c r="B128" s="28" t="s">
        <v>795</v>
      </c>
      <c r="C128" s="17">
        <v>0</v>
      </c>
    </row>
    <row r="129" s="62" customFormat="1" customHeight="1" spans="1:3">
      <c r="A129" s="28">
        <v>2011408</v>
      </c>
      <c r="B129" s="28" t="s">
        <v>796</v>
      </c>
      <c r="C129" s="17">
        <v>0</v>
      </c>
    </row>
    <row r="130" s="62" customFormat="1" customHeight="1" spans="1:3">
      <c r="A130" s="28">
        <v>2011409</v>
      </c>
      <c r="B130" s="28" t="s">
        <v>797</v>
      </c>
      <c r="C130" s="17">
        <v>0</v>
      </c>
    </row>
    <row r="131" s="62" customFormat="1" customHeight="1" spans="1:3">
      <c r="A131" s="28">
        <v>2011410</v>
      </c>
      <c r="B131" s="28" t="s">
        <v>798</v>
      </c>
      <c r="C131" s="17">
        <v>0</v>
      </c>
    </row>
    <row r="132" s="62" customFormat="1" customHeight="1" spans="1:3">
      <c r="A132" s="28">
        <v>2011411</v>
      </c>
      <c r="B132" s="28" t="s">
        <v>799</v>
      </c>
      <c r="C132" s="17">
        <v>0</v>
      </c>
    </row>
    <row r="133" s="62" customFormat="1" customHeight="1" spans="1:3">
      <c r="A133" s="28">
        <v>2011450</v>
      </c>
      <c r="B133" s="28" t="s">
        <v>731</v>
      </c>
      <c r="C133" s="17">
        <v>0</v>
      </c>
    </row>
    <row r="134" s="62" customFormat="1" customHeight="1" spans="1:3">
      <c r="A134" s="28">
        <v>2011499</v>
      </c>
      <c r="B134" s="28" t="s">
        <v>800</v>
      </c>
      <c r="C134" s="17">
        <v>2</v>
      </c>
    </row>
    <row r="135" s="62" customFormat="1" customHeight="1" spans="1:3">
      <c r="A135" s="28">
        <v>20123</v>
      </c>
      <c r="B135" s="55" t="s">
        <v>801</v>
      </c>
      <c r="C135" s="17">
        <f>SUM(C136:C141)</f>
        <v>0</v>
      </c>
    </row>
    <row r="136" s="62" customFormat="1" customHeight="1" spans="1:3">
      <c r="A136" s="28">
        <v>2012301</v>
      </c>
      <c r="B136" s="28" t="s">
        <v>722</v>
      </c>
      <c r="C136" s="17">
        <v>0</v>
      </c>
    </row>
    <row r="137" s="62" customFormat="1" customHeight="1" spans="1:3">
      <c r="A137" s="28">
        <v>2012302</v>
      </c>
      <c r="B137" s="28" t="s">
        <v>723</v>
      </c>
      <c r="C137" s="17">
        <v>0</v>
      </c>
    </row>
    <row r="138" s="62" customFormat="1" customHeight="1" spans="1:3">
      <c r="A138" s="28">
        <v>2012303</v>
      </c>
      <c r="B138" s="28" t="s">
        <v>724</v>
      </c>
      <c r="C138" s="17">
        <v>0</v>
      </c>
    </row>
    <row r="139" s="62" customFormat="1" customHeight="1" spans="1:3">
      <c r="A139" s="28">
        <v>2012304</v>
      </c>
      <c r="B139" s="28" t="s">
        <v>802</v>
      </c>
      <c r="C139" s="17">
        <v>0</v>
      </c>
    </row>
    <row r="140" s="62" customFormat="1" customHeight="1" spans="1:3">
      <c r="A140" s="28">
        <v>2012350</v>
      </c>
      <c r="B140" s="28" t="s">
        <v>731</v>
      </c>
      <c r="C140" s="17">
        <v>0</v>
      </c>
    </row>
    <row r="141" s="62" customFormat="1" customHeight="1" spans="1:3">
      <c r="A141" s="28">
        <v>2012399</v>
      </c>
      <c r="B141" s="28" t="s">
        <v>803</v>
      </c>
      <c r="C141" s="17">
        <v>0</v>
      </c>
    </row>
    <row r="142" s="62" customFormat="1" customHeight="1" spans="1:3">
      <c r="A142" s="28">
        <v>20125</v>
      </c>
      <c r="B142" s="55" t="s">
        <v>804</v>
      </c>
      <c r="C142" s="17">
        <f>SUM(C143:C149)</f>
        <v>0</v>
      </c>
    </row>
    <row r="143" s="62" customFormat="1" customHeight="1" spans="1:3">
      <c r="A143" s="28">
        <v>2012501</v>
      </c>
      <c r="B143" s="28" t="s">
        <v>722</v>
      </c>
      <c r="C143" s="17">
        <v>0</v>
      </c>
    </row>
    <row r="144" s="62" customFormat="1" customHeight="1" spans="1:3">
      <c r="A144" s="28">
        <v>2012502</v>
      </c>
      <c r="B144" s="28" t="s">
        <v>723</v>
      </c>
      <c r="C144" s="17">
        <v>0</v>
      </c>
    </row>
    <row r="145" s="62" customFormat="1" customHeight="1" spans="1:3">
      <c r="A145" s="28">
        <v>2012503</v>
      </c>
      <c r="B145" s="28" t="s">
        <v>724</v>
      </c>
      <c r="C145" s="17">
        <v>0</v>
      </c>
    </row>
    <row r="146" s="62" customFormat="1" customHeight="1" spans="1:3">
      <c r="A146" s="28">
        <v>2012504</v>
      </c>
      <c r="B146" s="28" t="s">
        <v>805</v>
      </c>
      <c r="C146" s="17">
        <v>0</v>
      </c>
    </row>
    <row r="147" s="62" customFormat="1" customHeight="1" spans="1:3">
      <c r="A147" s="28">
        <v>2012505</v>
      </c>
      <c r="B147" s="28" t="s">
        <v>806</v>
      </c>
      <c r="C147" s="17">
        <v>0</v>
      </c>
    </row>
    <row r="148" s="62" customFormat="1" customHeight="1" spans="1:3">
      <c r="A148" s="28">
        <v>2012550</v>
      </c>
      <c r="B148" s="28" t="s">
        <v>731</v>
      </c>
      <c r="C148" s="17">
        <v>0</v>
      </c>
    </row>
    <row r="149" s="62" customFormat="1" customHeight="1" spans="1:3">
      <c r="A149" s="28">
        <v>2012599</v>
      </c>
      <c r="B149" s="28" t="s">
        <v>807</v>
      </c>
      <c r="C149" s="17">
        <v>0</v>
      </c>
    </row>
    <row r="150" s="62" customFormat="1" customHeight="1" spans="1:3">
      <c r="A150" s="28">
        <v>20126</v>
      </c>
      <c r="B150" s="55" t="s">
        <v>808</v>
      </c>
      <c r="C150" s="17">
        <f>SUM(C151:C155)</f>
        <v>78</v>
      </c>
    </row>
    <row r="151" s="62" customFormat="1" customHeight="1" spans="1:3">
      <c r="A151" s="28">
        <v>2012601</v>
      </c>
      <c r="B151" s="28" t="s">
        <v>722</v>
      </c>
      <c r="C151" s="17">
        <v>0</v>
      </c>
    </row>
    <row r="152" s="62" customFormat="1" customHeight="1" spans="1:3">
      <c r="A152" s="28">
        <v>2012602</v>
      </c>
      <c r="B152" s="28" t="s">
        <v>723</v>
      </c>
      <c r="C152" s="17">
        <v>0</v>
      </c>
    </row>
    <row r="153" s="62" customFormat="1" customHeight="1" spans="1:3">
      <c r="A153" s="28">
        <v>2012603</v>
      </c>
      <c r="B153" s="28" t="s">
        <v>724</v>
      </c>
      <c r="C153" s="17">
        <v>0</v>
      </c>
    </row>
    <row r="154" s="62" customFormat="1" customHeight="1" spans="1:3">
      <c r="A154" s="28">
        <v>2012604</v>
      </c>
      <c r="B154" s="28" t="s">
        <v>809</v>
      </c>
      <c r="C154" s="17">
        <v>0</v>
      </c>
    </row>
    <row r="155" s="62" customFormat="1" customHeight="1" spans="1:3">
      <c r="A155" s="28">
        <v>2012699</v>
      </c>
      <c r="B155" s="28" t="s">
        <v>810</v>
      </c>
      <c r="C155" s="17">
        <v>78</v>
      </c>
    </row>
    <row r="156" s="62" customFormat="1" customHeight="1" spans="1:3">
      <c r="A156" s="28">
        <v>20128</v>
      </c>
      <c r="B156" s="55" t="s">
        <v>811</v>
      </c>
      <c r="C156" s="17">
        <f>SUM(C157:C162)</f>
        <v>0</v>
      </c>
    </row>
    <row r="157" s="62" customFormat="1" customHeight="1" spans="1:3">
      <c r="A157" s="28">
        <v>2012801</v>
      </c>
      <c r="B157" s="28" t="s">
        <v>722</v>
      </c>
      <c r="C157" s="17">
        <v>0</v>
      </c>
    </row>
    <row r="158" s="62" customFormat="1" customHeight="1" spans="1:3">
      <c r="A158" s="28">
        <v>2012802</v>
      </c>
      <c r="B158" s="28" t="s">
        <v>723</v>
      </c>
      <c r="C158" s="17">
        <v>0</v>
      </c>
    </row>
    <row r="159" s="62" customFormat="1" customHeight="1" spans="1:3">
      <c r="A159" s="28">
        <v>2012803</v>
      </c>
      <c r="B159" s="28" t="s">
        <v>724</v>
      </c>
      <c r="C159" s="17">
        <v>0</v>
      </c>
    </row>
    <row r="160" s="62" customFormat="1" customHeight="1" spans="1:3">
      <c r="A160" s="28">
        <v>2012804</v>
      </c>
      <c r="B160" s="28" t="s">
        <v>736</v>
      </c>
      <c r="C160" s="17">
        <v>0</v>
      </c>
    </row>
    <row r="161" s="62" customFormat="1" customHeight="1" spans="1:3">
      <c r="A161" s="28">
        <v>2012850</v>
      </c>
      <c r="B161" s="28" t="s">
        <v>731</v>
      </c>
      <c r="C161" s="17">
        <v>0</v>
      </c>
    </row>
    <row r="162" s="62" customFormat="1" customHeight="1" spans="1:3">
      <c r="A162" s="28">
        <v>2012899</v>
      </c>
      <c r="B162" s="28" t="s">
        <v>812</v>
      </c>
      <c r="C162" s="17">
        <v>0</v>
      </c>
    </row>
    <row r="163" s="62" customFormat="1" customHeight="1" spans="1:3">
      <c r="A163" s="28">
        <v>20129</v>
      </c>
      <c r="B163" s="55" t="s">
        <v>813</v>
      </c>
      <c r="C163" s="17">
        <f>SUM(C164:C169)</f>
        <v>533</v>
      </c>
    </row>
    <row r="164" s="62" customFormat="1" customHeight="1" spans="1:3">
      <c r="A164" s="28">
        <v>2012901</v>
      </c>
      <c r="B164" s="28" t="s">
        <v>722</v>
      </c>
      <c r="C164" s="17">
        <v>0</v>
      </c>
    </row>
    <row r="165" s="62" customFormat="1" customHeight="1" spans="1:3">
      <c r="A165" s="28">
        <v>2012902</v>
      </c>
      <c r="B165" s="28" t="s">
        <v>723</v>
      </c>
      <c r="C165" s="17">
        <v>0</v>
      </c>
    </row>
    <row r="166" s="62" customFormat="1" customHeight="1" spans="1:3">
      <c r="A166" s="28">
        <v>2012903</v>
      </c>
      <c r="B166" s="28" t="s">
        <v>724</v>
      </c>
      <c r="C166" s="17">
        <v>0</v>
      </c>
    </row>
    <row r="167" s="62" customFormat="1" customHeight="1" spans="1:3">
      <c r="A167" s="28">
        <v>2012906</v>
      </c>
      <c r="B167" s="28" t="s">
        <v>814</v>
      </c>
      <c r="C167" s="17">
        <v>0</v>
      </c>
    </row>
    <row r="168" s="62" customFormat="1" customHeight="1" spans="1:3">
      <c r="A168" s="28">
        <v>2012950</v>
      </c>
      <c r="B168" s="28" t="s">
        <v>731</v>
      </c>
      <c r="C168" s="17">
        <v>0</v>
      </c>
    </row>
    <row r="169" s="62" customFormat="1" customHeight="1" spans="1:3">
      <c r="A169" s="28">
        <v>2012999</v>
      </c>
      <c r="B169" s="28" t="s">
        <v>815</v>
      </c>
      <c r="C169" s="17">
        <v>533</v>
      </c>
    </row>
    <row r="170" s="62" customFormat="1" customHeight="1" spans="1:3">
      <c r="A170" s="28">
        <v>20131</v>
      </c>
      <c r="B170" s="55" t="s">
        <v>816</v>
      </c>
      <c r="C170" s="17">
        <f>SUM(C171:C176)</f>
        <v>376</v>
      </c>
    </row>
    <row r="171" s="62" customFormat="1" customHeight="1" spans="1:3">
      <c r="A171" s="28">
        <v>2013101</v>
      </c>
      <c r="B171" s="28" t="s">
        <v>722</v>
      </c>
      <c r="C171" s="17">
        <v>0</v>
      </c>
    </row>
    <row r="172" s="62" customFormat="1" customHeight="1" spans="1:3">
      <c r="A172" s="28">
        <v>2013102</v>
      </c>
      <c r="B172" s="28" t="s">
        <v>723</v>
      </c>
      <c r="C172" s="17">
        <v>0</v>
      </c>
    </row>
    <row r="173" s="62" customFormat="1" customHeight="1" spans="1:3">
      <c r="A173" s="28">
        <v>2013103</v>
      </c>
      <c r="B173" s="28" t="s">
        <v>724</v>
      </c>
      <c r="C173" s="17">
        <v>0</v>
      </c>
    </row>
    <row r="174" s="62" customFormat="1" customHeight="1" spans="1:3">
      <c r="A174" s="28">
        <v>2013105</v>
      </c>
      <c r="B174" s="28" t="s">
        <v>817</v>
      </c>
      <c r="C174" s="17">
        <v>0</v>
      </c>
    </row>
    <row r="175" s="62" customFormat="1" customHeight="1" spans="1:3">
      <c r="A175" s="28">
        <v>2013150</v>
      </c>
      <c r="B175" s="28" t="s">
        <v>731</v>
      </c>
      <c r="C175" s="17">
        <v>0</v>
      </c>
    </row>
    <row r="176" s="62" customFormat="1" customHeight="1" spans="1:3">
      <c r="A176" s="28">
        <v>2013199</v>
      </c>
      <c r="B176" s="28" t="s">
        <v>818</v>
      </c>
      <c r="C176" s="17">
        <v>376</v>
      </c>
    </row>
    <row r="177" s="62" customFormat="1" customHeight="1" spans="1:3">
      <c r="A177" s="28">
        <v>20132</v>
      </c>
      <c r="B177" s="55" t="s">
        <v>819</v>
      </c>
      <c r="C177" s="17">
        <f>SUM(C178:C183)</f>
        <v>331</v>
      </c>
    </row>
    <row r="178" s="62" customFormat="1" customHeight="1" spans="1:3">
      <c r="A178" s="28">
        <v>2013201</v>
      </c>
      <c r="B178" s="28" t="s">
        <v>722</v>
      </c>
      <c r="C178" s="17">
        <v>0</v>
      </c>
    </row>
    <row r="179" s="62" customFormat="1" customHeight="1" spans="1:3">
      <c r="A179" s="28">
        <v>2013202</v>
      </c>
      <c r="B179" s="28" t="s">
        <v>723</v>
      </c>
      <c r="C179" s="17">
        <v>0</v>
      </c>
    </row>
    <row r="180" s="62" customFormat="1" customHeight="1" spans="1:3">
      <c r="A180" s="28">
        <v>2013203</v>
      </c>
      <c r="B180" s="28" t="s">
        <v>724</v>
      </c>
      <c r="C180" s="17">
        <v>0</v>
      </c>
    </row>
    <row r="181" s="62" customFormat="1" customHeight="1" spans="1:3">
      <c r="A181" s="28">
        <v>2013204</v>
      </c>
      <c r="B181" s="28" t="s">
        <v>820</v>
      </c>
      <c r="C181" s="17">
        <v>0</v>
      </c>
    </row>
    <row r="182" s="62" customFormat="1" customHeight="1" spans="1:3">
      <c r="A182" s="28">
        <v>2013250</v>
      </c>
      <c r="B182" s="28" t="s">
        <v>731</v>
      </c>
      <c r="C182" s="17">
        <v>0</v>
      </c>
    </row>
    <row r="183" s="62" customFormat="1" customHeight="1" spans="1:3">
      <c r="A183" s="28">
        <v>2013299</v>
      </c>
      <c r="B183" s="28" t="s">
        <v>821</v>
      </c>
      <c r="C183" s="17">
        <v>331</v>
      </c>
    </row>
    <row r="184" s="62" customFormat="1" customHeight="1" spans="1:3">
      <c r="A184" s="28">
        <v>20133</v>
      </c>
      <c r="B184" s="55" t="s">
        <v>822</v>
      </c>
      <c r="C184" s="17">
        <f>SUM(C185:C190)</f>
        <v>338</v>
      </c>
    </row>
    <row r="185" s="62" customFormat="1" customHeight="1" spans="1:3">
      <c r="A185" s="28">
        <v>2013301</v>
      </c>
      <c r="B185" s="28" t="s">
        <v>722</v>
      </c>
      <c r="C185" s="17">
        <v>0</v>
      </c>
    </row>
    <row r="186" s="62" customFormat="1" customHeight="1" spans="1:3">
      <c r="A186" s="28">
        <v>2013302</v>
      </c>
      <c r="B186" s="28" t="s">
        <v>723</v>
      </c>
      <c r="C186" s="17">
        <v>0</v>
      </c>
    </row>
    <row r="187" s="62" customFormat="1" customHeight="1" spans="1:3">
      <c r="A187" s="28">
        <v>2013303</v>
      </c>
      <c r="B187" s="28" t="s">
        <v>724</v>
      </c>
      <c r="C187" s="17">
        <v>0</v>
      </c>
    </row>
    <row r="188" s="62" customFormat="1" customHeight="1" spans="1:3">
      <c r="A188" s="28">
        <v>2013304</v>
      </c>
      <c r="B188" s="28" t="s">
        <v>823</v>
      </c>
      <c r="C188" s="17">
        <v>0</v>
      </c>
    </row>
    <row r="189" s="62" customFormat="1" customHeight="1" spans="1:3">
      <c r="A189" s="28">
        <v>2013350</v>
      </c>
      <c r="B189" s="28" t="s">
        <v>731</v>
      </c>
      <c r="C189" s="17">
        <v>0</v>
      </c>
    </row>
    <row r="190" s="62" customFormat="1" customHeight="1" spans="1:3">
      <c r="A190" s="28">
        <v>2013399</v>
      </c>
      <c r="B190" s="28" t="s">
        <v>824</v>
      </c>
      <c r="C190" s="17">
        <v>338</v>
      </c>
    </row>
    <row r="191" s="62" customFormat="1" customHeight="1" spans="1:3">
      <c r="A191" s="28">
        <v>20134</v>
      </c>
      <c r="B191" s="55" t="s">
        <v>825</v>
      </c>
      <c r="C191" s="17">
        <f>SUM(C192:C198)</f>
        <v>204</v>
      </c>
    </row>
    <row r="192" s="62" customFormat="1" customHeight="1" spans="1:3">
      <c r="A192" s="28">
        <v>2013401</v>
      </c>
      <c r="B192" s="28" t="s">
        <v>722</v>
      </c>
      <c r="C192" s="17">
        <v>0</v>
      </c>
    </row>
    <row r="193" s="62" customFormat="1" customHeight="1" spans="1:3">
      <c r="A193" s="28">
        <v>2013402</v>
      </c>
      <c r="B193" s="28" t="s">
        <v>723</v>
      </c>
      <c r="C193" s="17">
        <v>0</v>
      </c>
    </row>
    <row r="194" s="62" customFormat="1" customHeight="1" spans="1:3">
      <c r="A194" s="28">
        <v>2013403</v>
      </c>
      <c r="B194" s="28" t="s">
        <v>724</v>
      </c>
      <c r="C194" s="17">
        <v>0</v>
      </c>
    </row>
    <row r="195" s="62" customFormat="1" customHeight="1" spans="1:3">
      <c r="A195" s="28">
        <v>2013404</v>
      </c>
      <c r="B195" s="28" t="s">
        <v>826</v>
      </c>
      <c r="C195" s="17">
        <v>9</v>
      </c>
    </row>
    <row r="196" s="62" customFormat="1" customHeight="1" spans="1:3">
      <c r="A196" s="28">
        <v>2013405</v>
      </c>
      <c r="B196" s="28" t="s">
        <v>827</v>
      </c>
      <c r="C196" s="17">
        <v>0</v>
      </c>
    </row>
    <row r="197" s="62" customFormat="1" customHeight="1" spans="1:3">
      <c r="A197" s="28">
        <v>2013450</v>
      </c>
      <c r="B197" s="28" t="s">
        <v>731</v>
      </c>
      <c r="C197" s="17">
        <v>0</v>
      </c>
    </row>
    <row r="198" s="62" customFormat="1" customHeight="1" spans="1:3">
      <c r="A198" s="28">
        <v>2013499</v>
      </c>
      <c r="B198" s="28" t="s">
        <v>828</v>
      </c>
      <c r="C198" s="17">
        <v>195</v>
      </c>
    </row>
    <row r="199" s="62" customFormat="1" customHeight="1" spans="1:3">
      <c r="A199" s="28">
        <v>20135</v>
      </c>
      <c r="B199" s="55" t="s">
        <v>829</v>
      </c>
      <c r="C199" s="17">
        <f>SUM(C200:C204)</f>
        <v>0</v>
      </c>
    </row>
    <row r="200" s="62" customFormat="1" customHeight="1" spans="1:3">
      <c r="A200" s="28">
        <v>2013501</v>
      </c>
      <c r="B200" s="28" t="s">
        <v>722</v>
      </c>
      <c r="C200" s="17">
        <v>0</v>
      </c>
    </row>
    <row r="201" s="62" customFormat="1" customHeight="1" spans="1:3">
      <c r="A201" s="28">
        <v>2013502</v>
      </c>
      <c r="B201" s="28" t="s">
        <v>723</v>
      </c>
      <c r="C201" s="17">
        <v>0</v>
      </c>
    </row>
    <row r="202" s="62" customFormat="1" customHeight="1" spans="1:3">
      <c r="A202" s="28">
        <v>2013503</v>
      </c>
      <c r="B202" s="28" t="s">
        <v>724</v>
      </c>
      <c r="C202" s="17">
        <v>0</v>
      </c>
    </row>
    <row r="203" s="62" customFormat="1" customHeight="1" spans="1:3">
      <c r="A203" s="28">
        <v>2013550</v>
      </c>
      <c r="B203" s="28" t="s">
        <v>731</v>
      </c>
      <c r="C203" s="17">
        <v>0</v>
      </c>
    </row>
    <row r="204" s="62" customFormat="1" customHeight="1" spans="1:3">
      <c r="A204" s="28">
        <v>2013599</v>
      </c>
      <c r="B204" s="28" t="s">
        <v>830</v>
      </c>
      <c r="C204" s="17">
        <v>0</v>
      </c>
    </row>
    <row r="205" s="62" customFormat="1" customHeight="1" spans="1:3">
      <c r="A205" s="28">
        <v>20136</v>
      </c>
      <c r="B205" s="55" t="s">
        <v>831</v>
      </c>
      <c r="C205" s="17">
        <f>SUM(C206:C210)</f>
        <v>719</v>
      </c>
    </row>
    <row r="206" s="62" customFormat="1" customHeight="1" spans="1:3">
      <c r="A206" s="28">
        <v>2013601</v>
      </c>
      <c r="B206" s="28" t="s">
        <v>722</v>
      </c>
      <c r="C206" s="17">
        <v>0</v>
      </c>
    </row>
    <row r="207" s="62" customFormat="1" customHeight="1" spans="1:3">
      <c r="A207" s="28">
        <v>2013602</v>
      </c>
      <c r="B207" s="28" t="s">
        <v>723</v>
      </c>
      <c r="C207" s="17">
        <v>0</v>
      </c>
    </row>
    <row r="208" s="62" customFormat="1" customHeight="1" spans="1:3">
      <c r="A208" s="28">
        <v>2013603</v>
      </c>
      <c r="B208" s="28" t="s">
        <v>724</v>
      </c>
      <c r="C208" s="17">
        <v>0</v>
      </c>
    </row>
    <row r="209" s="62" customFormat="1" customHeight="1" spans="1:3">
      <c r="A209" s="28">
        <v>2013650</v>
      </c>
      <c r="B209" s="28" t="s">
        <v>731</v>
      </c>
      <c r="C209" s="17">
        <v>0</v>
      </c>
    </row>
    <row r="210" s="62" customFormat="1" customHeight="1" spans="1:3">
      <c r="A210" s="28">
        <v>2013699</v>
      </c>
      <c r="B210" s="28" t="s">
        <v>832</v>
      </c>
      <c r="C210" s="17">
        <v>719</v>
      </c>
    </row>
    <row r="211" s="62" customFormat="1" customHeight="1" spans="1:3">
      <c r="A211" s="28">
        <v>20137</v>
      </c>
      <c r="B211" s="55" t="s">
        <v>833</v>
      </c>
      <c r="C211" s="17">
        <f>SUM(C212:C217)</f>
        <v>66</v>
      </c>
    </row>
    <row r="212" s="62" customFormat="1" customHeight="1" spans="1:3">
      <c r="A212" s="28">
        <v>2013701</v>
      </c>
      <c r="B212" s="28" t="s">
        <v>722</v>
      </c>
      <c r="C212" s="17">
        <v>0</v>
      </c>
    </row>
    <row r="213" s="62" customFormat="1" customHeight="1" spans="1:3">
      <c r="A213" s="28">
        <v>2013702</v>
      </c>
      <c r="B213" s="28" t="s">
        <v>723</v>
      </c>
      <c r="C213" s="17">
        <v>0</v>
      </c>
    </row>
    <row r="214" s="62" customFormat="1" customHeight="1" spans="1:3">
      <c r="A214" s="28">
        <v>2013703</v>
      </c>
      <c r="B214" s="28" t="s">
        <v>724</v>
      </c>
      <c r="C214" s="17">
        <v>0</v>
      </c>
    </row>
    <row r="215" s="62" customFormat="1" customHeight="1" spans="1:3">
      <c r="A215" s="28">
        <v>2013704</v>
      </c>
      <c r="B215" s="28" t="s">
        <v>834</v>
      </c>
      <c r="C215" s="17">
        <v>0</v>
      </c>
    </row>
    <row r="216" s="62" customFormat="1" customHeight="1" spans="1:3">
      <c r="A216" s="28">
        <v>2013750</v>
      </c>
      <c r="B216" s="28" t="s">
        <v>731</v>
      </c>
      <c r="C216" s="17">
        <v>0</v>
      </c>
    </row>
    <row r="217" s="62" customFormat="1" customHeight="1" spans="1:3">
      <c r="A217" s="28">
        <v>2013799</v>
      </c>
      <c r="B217" s="28" t="s">
        <v>835</v>
      </c>
      <c r="C217" s="17">
        <v>66</v>
      </c>
    </row>
    <row r="218" s="62" customFormat="1" customHeight="1" spans="1:3">
      <c r="A218" s="28">
        <v>20138</v>
      </c>
      <c r="B218" s="55" t="s">
        <v>836</v>
      </c>
      <c r="C218" s="17">
        <f>SUM(C219:C232)</f>
        <v>669</v>
      </c>
    </row>
    <row r="219" s="62" customFormat="1" customHeight="1" spans="1:3">
      <c r="A219" s="28">
        <v>2013801</v>
      </c>
      <c r="B219" s="28" t="s">
        <v>722</v>
      </c>
      <c r="C219" s="17">
        <v>0</v>
      </c>
    </row>
    <row r="220" s="62" customFormat="1" customHeight="1" spans="1:3">
      <c r="A220" s="28">
        <v>2013802</v>
      </c>
      <c r="B220" s="28" t="s">
        <v>723</v>
      </c>
      <c r="C220" s="17">
        <v>0</v>
      </c>
    </row>
    <row r="221" s="62" customFormat="1" customHeight="1" spans="1:3">
      <c r="A221" s="28">
        <v>2013803</v>
      </c>
      <c r="B221" s="28" t="s">
        <v>724</v>
      </c>
      <c r="C221" s="17">
        <v>0</v>
      </c>
    </row>
    <row r="222" s="62" customFormat="1" customHeight="1" spans="1:3">
      <c r="A222" s="28">
        <v>2013804</v>
      </c>
      <c r="B222" s="28" t="s">
        <v>837</v>
      </c>
      <c r="C222" s="17">
        <v>0</v>
      </c>
    </row>
    <row r="223" s="62" customFormat="1" customHeight="1" spans="1:3">
      <c r="A223" s="28">
        <v>2013805</v>
      </c>
      <c r="B223" s="28" t="s">
        <v>838</v>
      </c>
      <c r="C223" s="17">
        <v>0</v>
      </c>
    </row>
    <row r="224" s="62" customFormat="1" customHeight="1" spans="1:3">
      <c r="A224" s="28">
        <v>2013808</v>
      </c>
      <c r="B224" s="28" t="s">
        <v>763</v>
      </c>
      <c r="C224" s="17">
        <v>0</v>
      </c>
    </row>
    <row r="225" s="62" customFormat="1" customHeight="1" spans="1:3">
      <c r="A225" s="28">
        <v>2013810</v>
      </c>
      <c r="B225" s="28" t="s">
        <v>839</v>
      </c>
      <c r="C225" s="17">
        <v>30</v>
      </c>
    </row>
    <row r="226" s="62" customFormat="1" customHeight="1" spans="1:3">
      <c r="A226" s="28">
        <v>2013812</v>
      </c>
      <c r="B226" s="28" t="s">
        <v>840</v>
      </c>
      <c r="C226" s="17">
        <v>0</v>
      </c>
    </row>
    <row r="227" s="62" customFormat="1" customHeight="1" spans="1:3">
      <c r="A227" s="28">
        <v>2013813</v>
      </c>
      <c r="B227" s="28" t="s">
        <v>841</v>
      </c>
      <c r="C227" s="17">
        <v>0</v>
      </c>
    </row>
    <row r="228" s="62" customFormat="1" customHeight="1" spans="1:3">
      <c r="A228" s="28">
        <v>2013814</v>
      </c>
      <c r="B228" s="28" t="s">
        <v>842</v>
      </c>
      <c r="C228" s="17">
        <v>0</v>
      </c>
    </row>
    <row r="229" s="62" customFormat="1" customHeight="1" spans="1:3">
      <c r="A229" s="28">
        <v>2013815</v>
      </c>
      <c r="B229" s="28" t="s">
        <v>843</v>
      </c>
      <c r="C229" s="17">
        <v>0</v>
      </c>
    </row>
    <row r="230" s="62" customFormat="1" customHeight="1" spans="1:3">
      <c r="A230" s="28">
        <v>2013816</v>
      </c>
      <c r="B230" s="28" t="s">
        <v>844</v>
      </c>
      <c r="C230" s="17">
        <v>0</v>
      </c>
    </row>
    <row r="231" s="62" customFormat="1" customHeight="1" spans="1:3">
      <c r="A231" s="28">
        <v>2013850</v>
      </c>
      <c r="B231" s="28" t="s">
        <v>731</v>
      </c>
      <c r="C231" s="17">
        <v>0</v>
      </c>
    </row>
    <row r="232" s="62" customFormat="1" customHeight="1" spans="1:3">
      <c r="A232" s="28">
        <v>2013899</v>
      </c>
      <c r="B232" s="28" t="s">
        <v>845</v>
      </c>
      <c r="C232" s="17">
        <v>639</v>
      </c>
    </row>
    <row r="233" s="62" customFormat="1" customHeight="1" spans="1:3">
      <c r="A233" s="28">
        <v>20199</v>
      </c>
      <c r="B233" s="55" t="s">
        <v>846</v>
      </c>
      <c r="C233" s="17">
        <f>SUM(C234:C235)</f>
        <v>22874</v>
      </c>
    </row>
    <row r="234" s="62" customFormat="1" customHeight="1" spans="1:3">
      <c r="A234" s="28">
        <v>2019901</v>
      </c>
      <c r="B234" s="28" t="s">
        <v>847</v>
      </c>
      <c r="C234" s="17">
        <v>0</v>
      </c>
    </row>
    <row r="235" s="62" customFormat="1" customHeight="1" spans="1:3">
      <c r="A235" s="28">
        <v>2019999</v>
      </c>
      <c r="B235" s="28" t="s">
        <v>848</v>
      </c>
      <c r="C235" s="17">
        <v>22874</v>
      </c>
    </row>
    <row r="236" s="62" customFormat="1" customHeight="1" spans="1:3">
      <c r="A236" s="28">
        <v>202</v>
      </c>
      <c r="B236" s="55" t="s">
        <v>849</v>
      </c>
      <c r="C236" s="17">
        <f>SUM(C237,C244,C247,C250,C256,C261,C263,C268,C274)</f>
        <v>0</v>
      </c>
    </row>
    <row r="237" s="62" customFormat="1" customHeight="1" spans="1:3">
      <c r="A237" s="28">
        <v>20201</v>
      </c>
      <c r="B237" s="55" t="s">
        <v>850</v>
      </c>
      <c r="C237" s="17">
        <f>SUM(C238:C243)</f>
        <v>0</v>
      </c>
    </row>
    <row r="238" s="62" customFormat="1" customHeight="1" spans="1:3">
      <c r="A238" s="28">
        <v>2020101</v>
      </c>
      <c r="B238" s="28" t="s">
        <v>722</v>
      </c>
      <c r="C238" s="17">
        <v>0</v>
      </c>
    </row>
    <row r="239" s="62" customFormat="1" customHeight="1" spans="1:3">
      <c r="A239" s="28">
        <v>2020102</v>
      </c>
      <c r="B239" s="28" t="s">
        <v>723</v>
      </c>
      <c r="C239" s="17">
        <v>0</v>
      </c>
    </row>
    <row r="240" s="62" customFormat="1" customHeight="1" spans="1:3">
      <c r="A240" s="28">
        <v>2020103</v>
      </c>
      <c r="B240" s="28" t="s">
        <v>724</v>
      </c>
      <c r="C240" s="17">
        <v>0</v>
      </c>
    </row>
    <row r="241" s="62" customFormat="1" customHeight="1" spans="1:3">
      <c r="A241" s="28">
        <v>2020104</v>
      </c>
      <c r="B241" s="28" t="s">
        <v>817</v>
      </c>
      <c r="C241" s="17">
        <v>0</v>
      </c>
    </row>
    <row r="242" s="62" customFormat="1" customHeight="1" spans="1:3">
      <c r="A242" s="28">
        <v>2020150</v>
      </c>
      <c r="B242" s="28" t="s">
        <v>731</v>
      </c>
      <c r="C242" s="17">
        <v>0</v>
      </c>
    </row>
    <row r="243" s="62" customFormat="1" customHeight="1" spans="1:3">
      <c r="A243" s="28">
        <v>2020199</v>
      </c>
      <c r="B243" s="28" t="s">
        <v>851</v>
      </c>
      <c r="C243" s="17">
        <v>0</v>
      </c>
    </row>
    <row r="244" s="62" customFormat="1" customHeight="1" spans="1:3">
      <c r="A244" s="28">
        <v>20202</v>
      </c>
      <c r="B244" s="55" t="s">
        <v>852</v>
      </c>
      <c r="C244" s="17">
        <f>SUM(C245:C246)</f>
        <v>0</v>
      </c>
    </row>
    <row r="245" s="62" customFormat="1" customHeight="1" spans="1:3">
      <c r="A245" s="28">
        <v>2020201</v>
      </c>
      <c r="B245" s="28" t="s">
        <v>853</v>
      </c>
      <c r="C245" s="17">
        <v>0</v>
      </c>
    </row>
    <row r="246" s="62" customFormat="1" customHeight="1" spans="1:3">
      <c r="A246" s="28">
        <v>2020202</v>
      </c>
      <c r="B246" s="28" t="s">
        <v>854</v>
      </c>
      <c r="C246" s="17">
        <v>0</v>
      </c>
    </row>
    <row r="247" s="62" customFormat="1" customHeight="1" spans="1:3">
      <c r="A247" s="28">
        <v>20203</v>
      </c>
      <c r="B247" s="55" t="s">
        <v>855</v>
      </c>
      <c r="C247" s="17">
        <f>SUM(C248:C249)</f>
        <v>0</v>
      </c>
    </row>
    <row r="248" s="62" customFormat="1" customHeight="1" spans="1:3">
      <c r="A248" s="28">
        <v>2020304</v>
      </c>
      <c r="B248" s="28" t="s">
        <v>856</v>
      </c>
      <c r="C248" s="17">
        <v>0</v>
      </c>
    </row>
    <row r="249" s="62" customFormat="1" customHeight="1" spans="1:3">
      <c r="A249" s="28">
        <v>2020306</v>
      </c>
      <c r="B249" s="28" t="s">
        <v>857</v>
      </c>
      <c r="C249" s="17">
        <v>0</v>
      </c>
    </row>
    <row r="250" s="62" customFormat="1" customHeight="1" spans="1:3">
      <c r="A250" s="28">
        <v>20204</v>
      </c>
      <c r="B250" s="55" t="s">
        <v>858</v>
      </c>
      <c r="C250" s="17">
        <f>SUM(C251:C255)</f>
        <v>0</v>
      </c>
    </row>
    <row r="251" s="62" customFormat="1" customHeight="1" spans="1:3">
      <c r="A251" s="28">
        <v>2020401</v>
      </c>
      <c r="B251" s="28" t="s">
        <v>859</v>
      </c>
      <c r="C251" s="17">
        <v>0</v>
      </c>
    </row>
    <row r="252" s="62" customFormat="1" customHeight="1" spans="1:3">
      <c r="A252" s="28">
        <v>2020402</v>
      </c>
      <c r="B252" s="28" t="s">
        <v>860</v>
      </c>
      <c r="C252" s="17">
        <v>0</v>
      </c>
    </row>
    <row r="253" s="62" customFormat="1" customHeight="1" spans="1:3">
      <c r="A253" s="28">
        <v>2020403</v>
      </c>
      <c r="B253" s="28" t="s">
        <v>861</v>
      </c>
      <c r="C253" s="17">
        <v>0</v>
      </c>
    </row>
    <row r="254" s="62" customFormat="1" customHeight="1" spans="1:3">
      <c r="A254" s="28">
        <v>2020404</v>
      </c>
      <c r="B254" s="28" t="s">
        <v>862</v>
      </c>
      <c r="C254" s="17">
        <v>0</v>
      </c>
    </row>
    <row r="255" s="62" customFormat="1" customHeight="1" spans="1:3">
      <c r="A255" s="28">
        <v>2020499</v>
      </c>
      <c r="B255" s="28" t="s">
        <v>863</v>
      </c>
      <c r="C255" s="17">
        <v>0</v>
      </c>
    </row>
    <row r="256" s="62" customFormat="1" customHeight="1" spans="1:3">
      <c r="A256" s="28">
        <v>20205</v>
      </c>
      <c r="B256" s="55" t="s">
        <v>864</v>
      </c>
      <c r="C256" s="17">
        <f>SUM(C257:C260)</f>
        <v>0</v>
      </c>
    </row>
    <row r="257" s="62" customFormat="1" customHeight="1" spans="1:3">
      <c r="A257" s="28">
        <v>2020503</v>
      </c>
      <c r="B257" s="28" t="s">
        <v>865</v>
      </c>
      <c r="C257" s="17">
        <v>0</v>
      </c>
    </row>
    <row r="258" s="62" customFormat="1" customHeight="1" spans="1:3">
      <c r="A258" s="28">
        <v>2020504</v>
      </c>
      <c r="B258" s="28" t="s">
        <v>866</v>
      </c>
      <c r="C258" s="17">
        <v>0</v>
      </c>
    </row>
    <row r="259" s="62" customFormat="1" customHeight="1" spans="1:3">
      <c r="A259" s="28">
        <v>2020505</v>
      </c>
      <c r="B259" s="28" t="s">
        <v>867</v>
      </c>
      <c r="C259" s="17">
        <v>0</v>
      </c>
    </row>
    <row r="260" s="62" customFormat="1" customHeight="1" spans="1:3">
      <c r="A260" s="28">
        <v>2020599</v>
      </c>
      <c r="B260" s="28" t="s">
        <v>868</v>
      </c>
      <c r="C260" s="17">
        <v>0</v>
      </c>
    </row>
    <row r="261" s="62" customFormat="1" customHeight="1" spans="1:3">
      <c r="A261" s="28">
        <v>20206</v>
      </c>
      <c r="B261" s="55" t="s">
        <v>869</v>
      </c>
      <c r="C261" s="17">
        <f>C262</f>
        <v>0</v>
      </c>
    </row>
    <row r="262" s="62" customFormat="1" customHeight="1" spans="1:3">
      <c r="A262" s="28">
        <v>2020601</v>
      </c>
      <c r="B262" s="28" t="s">
        <v>870</v>
      </c>
      <c r="C262" s="17">
        <v>0</v>
      </c>
    </row>
    <row r="263" s="62" customFormat="1" customHeight="1" spans="1:3">
      <c r="A263" s="28">
        <v>20207</v>
      </c>
      <c r="B263" s="55" t="s">
        <v>871</v>
      </c>
      <c r="C263" s="17">
        <f>SUM(C264:C267)</f>
        <v>0</v>
      </c>
    </row>
    <row r="264" s="62" customFormat="1" customHeight="1" spans="1:3">
      <c r="A264" s="28">
        <v>2020701</v>
      </c>
      <c r="B264" s="28" t="s">
        <v>872</v>
      </c>
      <c r="C264" s="17">
        <v>0</v>
      </c>
    </row>
    <row r="265" s="62" customFormat="1" customHeight="1" spans="1:3">
      <c r="A265" s="28">
        <v>2020702</v>
      </c>
      <c r="B265" s="28" t="s">
        <v>873</v>
      </c>
      <c r="C265" s="17">
        <v>0</v>
      </c>
    </row>
    <row r="266" s="62" customFormat="1" customHeight="1" spans="1:3">
      <c r="A266" s="28">
        <v>2020703</v>
      </c>
      <c r="B266" s="28" t="s">
        <v>874</v>
      </c>
      <c r="C266" s="17">
        <v>0</v>
      </c>
    </row>
    <row r="267" s="62" customFormat="1" customHeight="1" spans="1:3">
      <c r="A267" s="28">
        <v>2020799</v>
      </c>
      <c r="B267" s="28" t="s">
        <v>875</v>
      </c>
      <c r="C267" s="17">
        <v>0</v>
      </c>
    </row>
    <row r="268" s="62" customFormat="1" customHeight="1" spans="1:3">
      <c r="A268" s="28">
        <v>20208</v>
      </c>
      <c r="B268" s="55" t="s">
        <v>876</v>
      </c>
      <c r="C268" s="17">
        <f>SUM(C269:C273)</f>
        <v>0</v>
      </c>
    </row>
    <row r="269" s="62" customFormat="1" customHeight="1" spans="1:3">
      <c r="A269" s="28">
        <v>2020801</v>
      </c>
      <c r="B269" s="28" t="s">
        <v>722</v>
      </c>
      <c r="C269" s="17">
        <v>0</v>
      </c>
    </row>
    <row r="270" s="62" customFormat="1" customHeight="1" spans="1:3">
      <c r="A270" s="28">
        <v>2020802</v>
      </c>
      <c r="B270" s="28" t="s">
        <v>723</v>
      </c>
      <c r="C270" s="17">
        <v>0</v>
      </c>
    </row>
    <row r="271" s="62" customFormat="1" customHeight="1" spans="1:3">
      <c r="A271" s="28">
        <v>2020803</v>
      </c>
      <c r="B271" s="28" t="s">
        <v>724</v>
      </c>
      <c r="C271" s="17">
        <v>0</v>
      </c>
    </row>
    <row r="272" s="62" customFormat="1" customHeight="1" spans="1:3">
      <c r="A272" s="28">
        <v>2020850</v>
      </c>
      <c r="B272" s="28" t="s">
        <v>731</v>
      </c>
      <c r="C272" s="17">
        <v>0</v>
      </c>
    </row>
    <row r="273" s="62" customFormat="1" customHeight="1" spans="1:3">
      <c r="A273" s="28">
        <v>2020899</v>
      </c>
      <c r="B273" s="28" t="s">
        <v>877</v>
      </c>
      <c r="C273" s="17">
        <v>0</v>
      </c>
    </row>
    <row r="274" s="62" customFormat="1" customHeight="1" spans="1:3">
      <c r="A274" s="28">
        <v>20299</v>
      </c>
      <c r="B274" s="55" t="s">
        <v>878</v>
      </c>
      <c r="C274" s="17">
        <f>C275</f>
        <v>0</v>
      </c>
    </row>
    <row r="275" s="62" customFormat="1" customHeight="1" spans="1:3">
      <c r="A275" s="28">
        <v>2029999</v>
      </c>
      <c r="B275" s="28" t="s">
        <v>879</v>
      </c>
      <c r="C275" s="17">
        <v>0</v>
      </c>
    </row>
    <row r="276" s="62" customFormat="1" customHeight="1" spans="1:3">
      <c r="A276" s="28">
        <v>203</v>
      </c>
      <c r="B276" s="55" t="s">
        <v>880</v>
      </c>
      <c r="C276" s="17">
        <f>SUM(C277,C281,C283,C285,C293)</f>
        <v>44</v>
      </c>
    </row>
    <row r="277" s="62" customFormat="1" customHeight="1" spans="1:3">
      <c r="A277" s="28">
        <v>20301</v>
      </c>
      <c r="B277" s="55" t="s">
        <v>881</v>
      </c>
      <c r="C277" s="17">
        <f>SUM(C278:C280)</f>
        <v>0</v>
      </c>
    </row>
    <row r="278" s="62" customFormat="1" customHeight="1" spans="1:3">
      <c r="A278" s="28">
        <v>2030101</v>
      </c>
      <c r="B278" s="28" t="s">
        <v>882</v>
      </c>
      <c r="C278" s="17">
        <v>0</v>
      </c>
    </row>
    <row r="279" s="62" customFormat="1" customHeight="1" spans="1:3">
      <c r="A279" s="28">
        <v>2030102</v>
      </c>
      <c r="B279" s="28" t="s">
        <v>883</v>
      </c>
      <c r="C279" s="17">
        <v>0</v>
      </c>
    </row>
    <row r="280" s="62" customFormat="1" customHeight="1" spans="1:3">
      <c r="A280" s="28">
        <v>2030199</v>
      </c>
      <c r="B280" s="28" t="s">
        <v>884</v>
      </c>
      <c r="C280" s="17">
        <v>0</v>
      </c>
    </row>
    <row r="281" s="62" customFormat="1" customHeight="1" spans="1:3">
      <c r="A281" s="28">
        <v>20304</v>
      </c>
      <c r="B281" s="55" t="s">
        <v>885</v>
      </c>
      <c r="C281" s="17">
        <f>C282</f>
        <v>0</v>
      </c>
    </row>
    <row r="282" s="62" customFormat="1" customHeight="1" spans="1:3">
      <c r="A282" s="28">
        <v>2030401</v>
      </c>
      <c r="B282" s="28" t="s">
        <v>886</v>
      </c>
      <c r="C282" s="17">
        <v>0</v>
      </c>
    </row>
    <row r="283" s="62" customFormat="1" customHeight="1" spans="1:3">
      <c r="A283" s="28">
        <v>20305</v>
      </c>
      <c r="B283" s="55" t="s">
        <v>887</v>
      </c>
      <c r="C283" s="17">
        <f>C284</f>
        <v>0</v>
      </c>
    </row>
    <row r="284" s="62" customFormat="1" customHeight="1" spans="1:3">
      <c r="A284" s="28">
        <v>2030501</v>
      </c>
      <c r="B284" s="28" t="s">
        <v>888</v>
      </c>
      <c r="C284" s="17">
        <v>0</v>
      </c>
    </row>
    <row r="285" s="62" customFormat="1" customHeight="1" spans="1:3">
      <c r="A285" s="28">
        <v>20306</v>
      </c>
      <c r="B285" s="55" t="s">
        <v>889</v>
      </c>
      <c r="C285" s="17">
        <f>SUM(C286:C292)</f>
        <v>44</v>
      </c>
    </row>
    <row r="286" s="62" customFormat="1" customHeight="1" spans="1:3">
      <c r="A286" s="28">
        <v>2030601</v>
      </c>
      <c r="B286" s="28" t="s">
        <v>890</v>
      </c>
      <c r="C286" s="17">
        <v>0</v>
      </c>
    </row>
    <row r="287" s="62" customFormat="1" customHeight="1" spans="1:3">
      <c r="A287" s="28">
        <v>2030602</v>
      </c>
      <c r="B287" s="28" t="s">
        <v>891</v>
      </c>
      <c r="C287" s="17">
        <v>0</v>
      </c>
    </row>
    <row r="288" s="62" customFormat="1" customHeight="1" spans="1:3">
      <c r="A288" s="28">
        <v>2030603</v>
      </c>
      <c r="B288" s="28" t="s">
        <v>892</v>
      </c>
      <c r="C288" s="17">
        <v>0</v>
      </c>
    </row>
    <row r="289" s="62" customFormat="1" customHeight="1" spans="1:3">
      <c r="A289" s="28">
        <v>2030604</v>
      </c>
      <c r="B289" s="28" t="s">
        <v>893</v>
      </c>
      <c r="C289" s="17">
        <v>0</v>
      </c>
    </row>
    <row r="290" s="62" customFormat="1" customHeight="1" spans="1:3">
      <c r="A290" s="28">
        <v>2030607</v>
      </c>
      <c r="B290" s="28" t="s">
        <v>894</v>
      </c>
      <c r="C290" s="17">
        <v>44</v>
      </c>
    </row>
    <row r="291" s="62" customFormat="1" customHeight="1" spans="1:3">
      <c r="A291" s="28">
        <v>2030608</v>
      </c>
      <c r="B291" s="28" t="s">
        <v>895</v>
      </c>
      <c r="C291" s="17">
        <v>0</v>
      </c>
    </row>
    <row r="292" s="62" customFormat="1" customHeight="1" spans="1:3">
      <c r="A292" s="28">
        <v>2030699</v>
      </c>
      <c r="B292" s="28" t="s">
        <v>896</v>
      </c>
      <c r="C292" s="17">
        <v>0</v>
      </c>
    </row>
    <row r="293" s="62" customFormat="1" customHeight="1" spans="1:3">
      <c r="A293" s="28">
        <v>20399</v>
      </c>
      <c r="B293" s="55" t="s">
        <v>897</v>
      </c>
      <c r="C293" s="17">
        <f>C294</f>
        <v>0</v>
      </c>
    </row>
    <row r="294" s="62" customFormat="1" customHeight="1" spans="1:3">
      <c r="A294" s="28">
        <v>2039999</v>
      </c>
      <c r="B294" s="28" t="s">
        <v>898</v>
      </c>
      <c r="C294" s="17">
        <v>0</v>
      </c>
    </row>
    <row r="295" s="62" customFormat="1" customHeight="1" spans="1:3">
      <c r="A295" s="28">
        <v>204</v>
      </c>
      <c r="B295" s="55" t="s">
        <v>899</v>
      </c>
      <c r="C295" s="17">
        <f>SUM(C296,C299,C310,C317,C325,C334,C348,C358,C368,C376,C382)</f>
        <v>1119</v>
      </c>
    </row>
    <row r="296" s="62" customFormat="1" customHeight="1" spans="1:3">
      <c r="A296" s="28">
        <v>20401</v>
      </c>
      <c r="B296" s="55" t="s">
        <v>900</v>
      </c>
      <c r="C296" s="17">
        <f>SUM(C297:C298)</f>
        <v>0</v>
      </c>
    </row>
    <row r="297" s="62" customFormat="1" customHeight="1" spans="1:3">
      <c r="A297" s="28">
        <v>2040101</v>
      </c>
      <c r="B297" s="28" t="s">
        <v>901</v>
      </c>
      <c r="C297" s="17">
        <v>0</v>
      </c>
    </row>
    <row r="298" s="62" customFormat="1" customHeight="1" spans="1:3">
      <c r="A298" s="28">
        <v>2040199</v>
      </c>
      <c r="B298" s="28" t="s">
        <v>902</v>
      </c>
      <c r="C298" s="17">
        <v>0</v>
      </c>
    </row>
    <row r="299" s="62" customFormat="1" customHeight="1" spans="1:3">
      <c r="A299" s="28">
        <v>20402</v>
      </c>
      <c r="B299" s="55" t="s">
        <v>903</v>
      </c>
      <c r="C299" s="17">
        <f>SUM(C300:C309)</f>
        <v>0</v>
      </c>
    </row>
    <row r="300" s="62" customFormat="1" customHeight="1" spans="1:3">
      <c r="A300" s="28">
        <v>2040201</v>
      </c>
      <c r="B300" s="28" t="s">
        <v>722</v>
      </c>
      <c r="C300" s="17">
        <v>0</v>
      </c>
    </row>
    <row r="301" s="62" customFormat="1" customHeight="1" spans="1:3">
      <c r="A301" s="28">
        <v>2040202</v>
      </c>
      <c r="B301" s="28" t="s">
        <v>723</v>
      </c>
      <c r="C301" s="17">
        <v>0</v>
      </c>
    </row>
    <row r="302" s="62" customFormat="1" customHeight="1" spans="1:3">
      <c r="A302" s="28">
        <v>2040203</v>
      </c>
      <c r="B302" s="28" t="s">
        <v>724</v>
      </c>
      <c r="C302" s="17">
        <v>0</v>
      </c>
    </row>
    <row r="303" s="62" customFormat="1" customHeight="1" spans="1:3">
      <c r="A303" s="28">
        <v>2040219</v>
      </c>
      <c r="B303" s="28" t="s">
        <v>763</v>
      </c>
      <c r="C303" s="17">
        <v>0</v>
      </c>
    </row>
    <row r="304" s="62" customFormat="1" customHeight="1" spans="1:3">
      <c r="A304" s="28">
        <v>2040220</v>
      </c>
      <c r="B304" s="28" t="s">
        <v>904</v>
      </c>
      <c r="C304" s="17">
        <v>0</v>
      </c>
    </row>
    <row r="305" s="62" customFormat="1" customHeight="1" spans="1:3">
      <c r="A305" s="28">
        <v>2040221</v>
      </c>
      <c r="B305" s="28" t="s">
        <v>905</v>
      </c>
      <c r="C305" s="17">
        <v>0</v>
      </c>
    </row>
    <row r="306" s="62" customFormat="1" customHeight="1" spans="1:3">
      <c r="A306" s="28">
        <v>2040222</v>
      </c>
      <c r="B306" s="28" t="s">
        <v>906</v>
      </c>
      <c r="C306" s="17">
        <v>0</v>
      </c>
    </row>
    <row r="307" s="62" customFormat="1" customHeight="1" spans="1:3">
      <c r="A307" s="28">
        <v>2040223</v>
      </c>
      <c r="B307" s="28" t="s">
        <v>907</v>
      </c>
      <c r="C307" s="17">
        <v>0</v>
      </c>
    </row>
    <row r="308" s="62" customFormat="1" customHeight="1" spans="1:3">
      <c r="A308" s="28">
        <v>2040250</v>
      </c>
      <c r="B308" s="28" t="s">
        <v>731</v>
      </c>
      <c r="C308" s="17">
        <v>0</v>
      </c>
    </row>
    <row r="309" s="62" customFormat="1" customHeight="1" spans="1:3">
      <c r="A309" s="28">
        <v>2040299</v>
      </c>
      <c r="B309" s="28" t="s">
        <v>908</v>
      </c>
      <c r="C309" s="17">
        <v>0</v>
      </c>
    </row>
    <row r="310" s="62" customFormat="1" customHeight="1" spans="1:3">
      <c r="A310" s="28">
        <v>20403</v>
      </c>
      <c r="B310" s="55" t="s">
        <v>909</v>
      </c>
      <c r="C310" s="17">
        <f>SUM(C311:C316)</f>
        <v>0</v>
      </c>
    </row>
    <row r="311" s="62" customFormat="1" customHeight="1" spans="1:3">
      <c r="A311" s="28">
        <v>2040301</v>
      </c>
      <c r="B311" s="28" t="s">
        <v>722</v>
      </c>
      <c r="C311" s="17">
        <v>0</v>
      </c>
    </row>
    <row r="312" s="62" customFormat="1" customHeight="1" spans="1:3">
      <c r="A312" s="28">
        <v>2040302</v>
      </c>
      <c r="B312" s="28" t="s">
        <v>723</v>
      </c>
      <c r="C312" s="17">
        <v>0</v>
      </c>
    </row>
    <row r="313" s="62" customFormat="1" customHeight="1" spans="1:3">
      <c r="A313" s="28">
        <v>2040303</v>
      </c>
      <c r="B313" s="28" t="s">
        <v>724</v>
      </c>
      <c r="C313" s="17">
        <v>0</v>
      </c>
    </row>
    <row r="314" s="62" customFormat="1" customHeight="1" spans="1:3">
      <c r="A314" s="28">
        <v>2040304</v>
      </c>
      <c r="B314" s="28" t="s">
        <v>910</v>
      </c>
      <c r="C314" s="17">
        <v>0</v>
      </c>
    </row>
    <row r="315" s="62" customFormat="1" customHeight="1" spans="1:3">
      <c r="A315" s="28">
        <v>2040350</v>
      </c>
      <c r="B315" s="28" t="s">
        <v>731</v>
      </c>
      <c r="C315" s="17">
        <v>0</v>
      </c>
    </row>
    <row r="316" s="62" customFormat="1" customHeight="1" spans="1:3">
      <c r="A316" s="28">
        <v>2040399</v>
      </c>
      <c r="B316" s="28" t="s">
        <v>911</v>
      </c>
      <c r="C316" s="17">
        <v>0</v>
      </c>
    </row>
    <row r="317" s="62" customFormat="1" customHeight="1" spans="1:3">
      <c r="A317" s="28">
        <v>20404</v>
      </c>
      <c r="B317" s="55" t="s">
        <v>912</v>
      </c>
      <c r="C317" s="17">
        <f>SUM(C318:C324)</f>
        <v>40</v>
      </c>
    </row>
    <row r="318" s="62" customFormat="1" customHeight="1" spans="1:3">
      <c r="A318" s="28">
        <v>2040401</v>
      </c>
      <c r="B318" s="28" t="s">
        <v>722</v>
      </c>
      <c r="C318" s="17">
        <v>0</v>
      </c>
    </row>
    <row r="319" s="62" customFormat="1" customHeight="1" spans="1:3">
      <c r="A319" s="28">
        <v>2040402</v>
      </c>
      <c r="B319" s="28" t="s">
        <v>723</v>
      </c>
      <c r="C319" s="17">
        <v>0</v>
      </c>
    </row>
    <row r="320" s="62" customFormat="1" customHeight="1" spans="1:3">
      <c r="A320" s="28">
        <v>2040403</v>
      </c>
      <c r="B320" s="28" t="s">
        <v>724</v>
      </c>
      <c r="C320" s="17">
        <v>0</v>
      </c>
    </row>
    <row r="321" s="62" customFormat="1" customHeight="1" spans="1:3">
      <c r="A321" s="28">
        <v>2040409</v>
      </c>
      <c r="B321" s="28" t="s">
        <v>913</v>
      </c>
      <c r="C321" s="17">
        <v>0</v>
      </c>
    </row>
    <row r="322" s="62" customFormat="1" customHeight="1" spans="1:3">
      <c r="A322" s="28">
        <v>2040410</v>
      </c>
      <c r="B322" s="28" t="s">
        <v>914</v>
      </c>
      <c r="C322" s="17">
        <v>0</v>
      </c>
    </row>
    <row r="323" s="62" customFormat="1" customHeight="1" spans="1:3">
      <c r="A323" s="28">
        <v>2040450</v>
      </c>
      <c r="B323" s="28" t="s">
        <v>731</v>
      </c>
      <c r="C323" s="17">
        <v>0</v>
      </c>
    </row>
    <row r="324" s="62" customFormat="1" customHeight="1" spans="1:3">
      <c r="A324" s="28">
        <v>2040499</v>
      </c>
      <c r="B324" s="28" t="s">
        <v>915</v>
      </c>
      <c r="C324" s="17">
        <v>40</v>
      </c>
    </row>
    <row r="325" s="62" customFormat="1" customHeight="1" spans="1:3">
      <c r="A325" s="28">
        <v>20405</v>
      </c>
      <c r="B325" s="55" t="s">
        <v>916</v>
      </c>
      <c r="C325" s="17">
        <f>SUM(C326:C333)</f>
        <v>618</v>
      </c>
    </row>
    <row r="326" s="62" customFormat="1" customHeight="1" spans="1:3">
      <c r="A326" s="28">
        <v>2040501</v>
      </c>
      <c r="B326" s="28" t="s">
        <v>722</v>
      </c>
      <c r="C326" s="17">
        <v>0</v>
      </c>
    </row>
    <row r="327" s="62" customFormat="1" customHeight="1" spans="1:3">
      <c r="A327" s="28">
        <v>2040502</v>
      </c>
      <c r="B327" s="28" t="s">
        <v>723</v>
      </c>
      <c r="C327" s="17">
        <v>0</v>
      </c>
    </row>
    <row r="328" s="62" customFormat="1" customHeight="1" spans="1:3">
      <c r="A328" s="28">
        <v>2040503</v>
      </c>
      <c r="B328" s="28" t="s">
        <v>724</v>
      </c>
      <c r="C328" s="17">
        <v>0</v>
      </c>
    </row>
    <row r="329" s="62" customFormat="1" customHeight="1" spans="1:3">
      <c r="A329" s="28">
        <v>2040504</v>
      </c>
      <c r="B329" s="28" t="s">
        <v>917</v>
      </c>
      <c r="C329" s="17">
        <v>0</v>
      </c>
    </row>
    <row r="330" s="62" customFormat="1" customHeight="1" spans="1:3">
      <c r="A330" s="28">
        <v>2040505</v>
      </c>
      <c r="B330" s="28" t="s">
        <v>918</v>
      </c>
      <c r="C330" s="17">
        <v>0</v>
      </c>
    </row>
    <row r="331" s="62" customFormat="1" customHeight="1" spans="1:3">
      <c r="A331" s="28">
        <v>2040506</v>
      </c>
      <c r="B331" s="28" t="s">
        <v>919</v>
      </c>
      <c r="C331" s="17">
        <v>0</v>
      </c>
    </row>
    <row r="332" s="62" customFormat="1" customHeight="1" spans="1:3">
      <c r="A332" s="28">
        <v>2040550</v>
      </c>
      <c r="B332" s="28" t="s">
        <v>731</v>
      </c>
      <c r="C332" s="17">
        <v>0</v>
      </c>
    </row>
    <row r="333" s="62" customFormat="1" customHeight="1" spans="1:3">
      <c r="A333" s="28">
        <v>2040599</v>
      </c>
      <c r="B333" s="28" t="s">
        <v>920</v>
      </c>
      <c r="C333" s="17">
        <v>618</v>
      </c>
    </row>
    <row r="334" s="62" customFormat="1" customHeight="1" spans="1:3">
      <c r="A334" s="28">
        <v>20406</v>
      </c>
      <c r="B334" s="55" t="s">
        <v>921</v>
      </c>
      <c r="C334" s="17">
        <f>SUM(C335:C347)</f>
        <v>455</v>
      </c>
    </row>
    <row r="335" s="62" customFormat="1" customHeight="1" spans="1:3">
      <c r="A335" s="28">
        <v>2040601</v>
      </c>
      <c r="B335" s="28" t="s">
        <v>722</v>
      </c>
      <c r="C335" s="17">
        <v>0</v>
      </c>
    </row>
    <row r="336" s="62" customFormat="1" customHeight="1" spans="1:3">
      <c r="A336" s="28">
        <v>2040602</v>
      </c>
      <c r="B336" s="28" t="s">
        <v>723</v>
      </c>
      <c r="C336" s="17">
        <v>0</v>
      </c>
    </row>
    <row r="337" s="62" customFormat="1" customHeight="1" spans="1:3">
      <c r="A337" s="28">
        <v>2040603</v>
      </c>
      <c r="B337" s="28" t="s">
        <v>724</v>
      </c>
      <c r="C337" s="17">
        <v>0</v>
      </c>
    </row>
    <row r="338" s="62" customFormat="1" customHeight="1" spans="1:3">
      <c r="A338" s="28">
        <v>2040604</v>
      </c>
      <c r="B338" s="28" t="s">
        <v>922</v>
      </c>
      <c r="C338" s="17">
        <v>0</v>
      </c>
    </row>
    <row r="339" s="62" customFormat="1" customHeight="1" spans="1:3">
      <c r="A339" s="28">
        <v>2040605</v>
      </c>
      <c r="B339" s="28" t="s">
        <v>923</v>
      </c>
      <c r="C339" s="17">
        <v>0</v>
      </c>
    </row>
    <row r="340" s="62" customFormat="1" customHeight="1" spans="1:3">
      <c r="A340" s="28">
        <v>2040606</v>
      </c>
      <c r="B340" s="28" t="s">
        <v>924</v>
      </c>
      <c r="C340" s="17">
        <v>0</v>
      </c>
    </row>
    <row r="341" s="62" customFormat="1" customHeight="1" spans="1:3">
      <c r="A341" s="28">
        <v>2040607</v>
      </c>
      <c r="B341" s="28" t="s">
        <v>925</v>
      </c>
      <c r="C341" s="17">
        <v>25</v>
      </c>
    </row>
    <row r="342" s="62" customFormat="1" customHeight="1" spans="1:3">
      <c r="A342" s="28">
        <v>2040608</v>
      </c>
      <c r="B342" s="28" t="s">
        <v>926</v>
      </c>
      <c r="C342" s="17">
        <v>0</v>
      </c>
    </row>
    <row r="343" s="62" customFormat="1" customHeight="1" spans="1:3">
      <c r="A343" s="28">
        <v>2040610</v>
      </c>
      <c r="B343" s="28" t="s">
        <v>927</v>
      </c>
      <c r="C343" s="17">
        <v>0</v>
      </c>
    </row>
    <row r="344" s="62" customFormat="1" customHeight="1" spans="1:3">
      <c r="A344" s="28">
        <v>2040612</v>
      </c>
      <c r="B344" s="28" t="s">
        <v>928</v>
      </c>
      <c r="C344" s="17">
        <v>0</v>
      </c>
    </row>
    <row r="345" s="62" customFormat="1" customHeight="1" spans="1:3">
      <c r="A345" s="28">
        <v>2040613</v>
      </c>
      <c r="B345" s="28" t="s">
        <v>763</v>
      </c>
      <c r="C345" s="17">
        <v>0</v>
      </c>
    </row>
    <row r="346" s="62" customFormat="1" customHeight="1" spans="1:3">
      <c r="A346" s="28">
        <v>2040650</v>
      </c>
      <c r="B346" s="28" t="s">
        <v>731</v>
      </c>
      <c r="C346" s="17">
        <v>0</v>
      </c>
    </row>
    <row r="347" s="62" customFormat="1" customHeight="1" spans="1:3">
      <c r="A347" s="28">
        <v>2040699</v>
      </c>
      <c r="B347" s="28" t="s">
        <v>929</v>
      </c>
      <c r="C347" s="17">
        <v>430</v>
      </c>
    </row>
    <row r="348" s="62" customFormat="1" customHeight="1" spans="1:3">
      <c r="A348" s="28">
        <v>20407</v>
      </c>
      <c r="B348" s="55" t="s">
        <v>930</v>
      </c>
      <c r="C348" s="17">
        <f>SUM(C349:C357)</f>
        <v>0</v>
      </c>
    </row>
    <row r="349" s="62" customFormat="1" customHeight="1" spans="1:3">
      <c r="A349" s="28">
        <v>2040701</v>
      </c>
      <c r="B349" s="28" t="s">
        <v>722</v>
      </c>
      <c r="C349" s="17">
        <v>0</v>
      </c>
    </row>
    <row r="350" s="62" customFormat="1" customHeight="1" spans="1:3">
      <c r="A350" s="28">
        <v>2040702</v>
      </c>
      <c r="B350" s="28" t="s">
        <v>723</v>
      </c>
      <c r="C350" s="17">
        <v>0</v>
      </c>
    </row>
    <row r="351" s="62" customFormat="1" customHeight="1" spans="1:3">
      <c r="A351" s="28">
        <v>2040703</v>
      </c>
      <c r="B351" s="28" t="s">
        <v>724</v>
      </c>
      <c r="C351" s="17">
        <v>0</v>
      </c>
    </row>
    <row r="352" s="62" customFormat="1" customHeight="1" spans="1:3">
      <c r="A352" s="28">
        <v>2040704</v>
      </c>
      <c r="B352" s="28" t="s">
        <v>931</v>
      </c>
      <c r="C352" s="17">
        <v>0</v>
      </c>
    </row>
    <row r="353" s="62" customFormat="1" customHeight="1" spans="1:3">
      <c r="A353" s="28">
        <v>2040705</v>
      </c>
      <c r="B353" s="28" t="s">
        <v>932</v>
      </c>
      <c r="C353" s="17">
        <v>0</v>
      </c>
    </row>
    <row r="354" s="62" customFormat="1" customHeight="1" spans="1:3">
      <c r="A354" s="28">
        <v>2040706</v>
      </c>
      <c r="B354" s="28" t="s">
        <v>933</v>
      </c>
      <c r="C354" s="17">
        <v>0</v>
      </c>
    </row>
    <row r="355" s="62" customFormat="1" customHeight="1" spans="1:3">
      <c r="A355" s="28">
        <v>2040707</v>
      </c>
      <c r="B355" s="28" t="s">
        <v>763</v>
      </c>
      <c r="C355" s="17">
        <v>0</v>
      </c>
    </row>
    <row r="356" s="62" customFormat="1" customHeight="1" spans="1:3">
      <c r="A356" s="28">
        <v>2040750</v>
      </c>
      <c r="B356" s="28" t="s">
        <v>731</v>
      </c>
      <c r="C356" s="17">
        <v>0</v>
      </c>
    </row>
    <row r="357" s="62" customFormat="1" customHeight="1" spans="1:3">
      <c r="A357" s="28">
        <v>2040799</v>
      </c>
      <c r="B357" s="28" t="s">
        <v>934</v>
      </c>
      <c r="C357" s="17">
        <v>0</v>
      </c>
    </row>
    <row r="358" s="62" customFormat="1" customHeight="1" spans="1:3">
      <c r="A358" s="28">
        <v>20408</v>
      </c>
      <c r="B358" s="55" t="s">
        <v>935</v>
      </c>
      <c r="C358" s="17">
        <f>SUM(C359:C367)</f>
        <v>0</v>
      </c>
    </row>
    <row r="359" s="62" customFormat="1" customHeight="1" spans="1:3">
      <c r="A359" s="28">
        <v>2040801</v>
      </c>
      <c r="B359" s="28" t="s">
        <v>722</v>
      </c>
      <c r="C359" s="17">
        <v>0</v>
      </c>
    </row>
    <row r="360" s="62" customFormat="1" customHeight="1" spans="1:3">
      <c r="A360" s="28">
        <v>2040802</v>
      </c>
      <c r="B360" s="28" t="s">
        <v>723</v>
      </c>
      <c r="C360" s="17">
        <v>0</v>
      </c>
    </row>
    <row r="361" s="62" customFormat="1" customHeight="1" spans="1:3">
      <c r="A361" s="28">
        <v>2040803</v>
      </c>
      <c r="B361" s="28" t="s">
        <v>724</v>
      </c>
      <c r="C361" s="17">
        <v>0</v>
      </c>
    </row>
    <row r="362" s="62" customFormat="1" customHeight="1" spans="1:3">
      <c r="A362" s="28">
        <v>2040804</v>
      </c>
      <c r="B362" s="28" t="s">
        <v>936</v>
      </c>
      <c r="C362" s="17">
        <v>0</v>
      </c>
    </row>
    <row r="363" s="62" customFormat="1" customHeight="1" spans="1:3">
      <c r="A363" s="28">
        <v>2040805</v>
      </c>
      <c r="B363" s="28" t="s">
        <v>937</v>
      </c>
      <c r="C363" s="17">
        <v>0</v>
      </c>
    </row>
    <row r="364" s="62" customFormat="1" customHeight="1" spans="1:3">
      <c r="A364" s="28">
        <v>2040806</v>
      </c>
      <c r="B364" s="28" t="s">
        <v>938</v>
      </c>
      <c r="C364" s="17">
        <v>0</v>
      </c>
    </row>
    <row r="365" s="62" customFormat="1" customHeight="1" spans="1:3">
      <c r="A365" s="28">
        <v>2040807</v>
      </c>
      <c r="B365" s="28" t="s">
        <v>763</v>
      </c>
      <c r="C365" s="17">
        <v>0</v>
      </c>
    </row>
    <row r="366" s="62" customFormat="1" customHeight="1" spans="1:3">
      <c r="A366" s="28">
        <v>2040850</v>
      </c>
      <c r="B366" s="28" t="s">
        <v>731</v>
      </c>
      <c r="C366" s="17">
        <v>0</v>
      </c>
    </row>
    <row r="367" s="62" customFormat="1" customHeight="1" spans="1:3">
      <c r="A367" s="28">
        <v>2040899</v>
      </c>
      <c r="B367" s="28" t="s">
        <v>939</v>
      </c>
      <c r="C367" s="17">
        <v>0</v>
      </c>
    </row>
    <row r="368" s="62" customFormat="1" customHeight="1" spans="1:3">
      <c r="A368" s="28">
        <v>20409</v>
      </c>
      <c r="B368" s="55" t="s">
        <v>940</v>
      </c>
      <c r="C368" s="17">
        <f>SUM(C369:C375)</f>
        <v>0</v>
      </c>
    </row>
    <row r="369" s="62" customFormat="1" customHeight="1" spans="1:3">
      <c r="A369" s="28">
        <v>2040901</v>
      </c>
      <c r="B369" s="28" t="s">
        <v>722</v>
      </c>
      <c r="C369" s="17">
        <v>0</v>
      </c>
    </row>
    <row r="370" s="62" customFormat="1" customHeight="1" spans="1:3">
      <c r="A370" s="28">
        <v>2040902</v>
      </c>
      <c r="B370" s="28" t="s">
        <v>723</v>
      </c>
      <c r="C370" s="17">
        <v>0</v>
      </c>
    </row>
    <row r="371" s="62" customFormat="1" customHeight="1" spans="1:3">
      <c r="A371" s="28">
        <v>2040903</v>
      </c>
      <c r="B371" s="28" t="s">
        <v>724</v>
      </c>
      <c r="C371" s="17">
        <v>0</v>
      </c>
    </row>
    <row r="372" s="62" customFormat="1" customHeight="1" spans="1:3">
      <c r="A372" s="28">
        <v>2040904</v>
      </c>
      <c r="B372" s="28" t="s">
        <v>941</v>
      </c>
      <c r="C372" s="17">
        <v>0</v>
      </c>
    </row>
    <row r="373" s="62" customFormat="1" customHeight="1" spans="1:3">
      <c r="A373" s="28">
        <v>2040905</v>
      </c>
      <c r="B373" s="28" t="s">
        <v>942</v>
      </c>
      <c r="C373" s="17">
        <v>0</v>
      </c>
    </row>
    <row r="374" s="62" customFormat="1" customHeight="1" spans="1:3">
      <c r="A374" s="28">
        <v>2040950</v>
      </c>
      <c r="B374" s="28" t="s">
        <v>731</v>
      </c>
      <c r="C374" s="17">
        <v>0</v>
      </c>
    </row>
    <row r="375" s="62" customFormat="1" customHeight="1" spans="1:3">
      <c r="A375" s="28">
        <v>2040999</v>
      </c>
      <c r="B375" s="28" t="s">
        <v>943</v>
      </c>
      <c r="C375" s="17">
        <v>0</v>
      </c>
    </row>
    <row r="376" s="62" customFormat="1" customHeight="1" spans="1:3">
      <c r="A376" s="28">
        <v>20410</v>
      </c>
      <c r="B376" s="55" t="s">
        <v>944</v>
      </c>
      <c r="C376" s="17">
        <f>SUM(C377:C381)</f>
        <v>0</v>
      </c>
    </row>
    <row r="377" s="62" customFormat="1" customHeight="1" spans="1:3">
      <c r="A377" s="28">
        <v>2041001</v>
      </c>
      <c r="B377" s="28" t="s">
        <v>722</v>
      </c>
      <c r="C377" s="17">
        <v>0</v>
      </c>
    </row>
    <row r="378" s="62" customFormat="1" customHeight="1" spans="1:3">
      <c r="A378" s="28">
        <v>2041002</v>
      </c>
      <c r="B378" s="28" t="s">
        <v>723</v>
      </c>
      <c r="C378" s="17">
        <v>0</v>
      </c>
    </row>
    <row r="379" s="62" customFormat="1" customHeight="1" spans="1:3">
      <c r="A379" s="28">
        <v>2041006</v>
      </c>
      <c r="B379" s="28" t="s">
        <v>763</v>
      </c>
      <c r="C379" s="17">
        <v>0</v>
      </c>
    </row>
    <row r="380" s="62" customFormat="1" customHeight="1" spans="1:3">
      <c r="A380" s="28">
        <v>2041007</v>
      </c>
      <c r="B380" s="28" t="s">
        <v>945</v>
      </c>
      <c r="C380" s="17">
        <v>0</v>
      </c>
    </row>
    <row r="381" s="62" customFormat="1" customHeight="1" spans="1:3">
      <c r="A381" s="28">
        <v>2041099</v>
      </c>
      <c r="B381" s="28" t="s">
        <v>946</v>
      </c>
      <c r="C381" s="17">
        <v>0</v>
      </c>
    </row>
    <row r="382" s="62" customFormat="1" customHeight="1" spans="1:3">
      <c r="A382" s="28">
        <v>20499</v>
      </c>
      <c r="B382" s="55" t="s">
        <v>947</v>
      </c>
      <c r="C382" s="17">
        <f>SUM(C383:C384)</f>
        <v>6</v>
      </c>
    </row>
    <row r="383" s="62" customFormat="1" customHeight="1" spans="1:3">
      <c r="A383" s="28">
        <v>2049902</v>
      </c>
      <c r="B383" s="28" t="s">
        <v>948</v>
      </c>
      <c r="C383" s="17">
        <v>6</v>
      </c>
    </row>
    <row r="384" s="62" customFormat="1" customHeight="1" spans="1:3">
      <c r="A384" s="28">
        <v>2049999</v>
      </c>
      <c r="B384" s="28" t="s">
        <v>949</v>
      </c>
      <c r="C384" s="17">
        <v>0</v>
      </c>
    </row>
    <row r="385" s="62" customFormat="1" customHeight="1" spans="1:3">
      <c r="A385" s="28">
        <v>205</v>
      </c>
      <c r="B385" s="55" t="s">
        <v>950</v>
      </c>
      <c r="C385" s="17">
        <f>SUM(C386,C391,C398,C404,C410,C414,C418,C422,C428,C435)</f>
        <v>27291</v>
      </c>
    </row>
    <row r="386" s="62" customFormat="1" customHeight="1" spans="1:3">
      <c r="A386" s="28">
        <v>20501</v>
      </c>
      <c r="B386" s="55" t="s">
        <v>951</v>
      </c>
      <c r="C386" s="17">
        <f>SUM(C387:C390)</f>
        <v>820</v>
      </c>
    </row>
    <row r="387" s="62" customFormat="1" customHeight="1" spans="1:3">
      <c r="A387" s="28">
        <v>2050101</v>
      </c>
      <c r="B387" s="28" t="s">
        <v>722</v>
      </c>
      <c r="C387" s="17">
        <v>0</v>
      </c>
    </row>
    <row r="388" s="62" customFormat="1" customHeight="1" spans="1:3">
      <c r="A388" s="28">
        <v>2050102</v>
      </c>
      <c r="B388" s="28" t="s">
        <v>723</v>
      </c>
      <c r="C388" s="17">
        <v>0</v>
      </c>
    </row>
    <row r="389" s="62" customFormat="1" customHeight="1" spans="1:3">
      <c r="A389" s="28">
        <v>2050103</v>
      </c>
      <c r="B389" s="28" t="s">
        <v>724</v>
      </c>
      <c r="C389" s="17">
        <v>0</v>
      </c>
    </row>
    <row r="390" s="62" customFormat="1" customHeight="1" spans="1:3">
      <c r="A390" s="28">
        <v>2050199</v>
      </c>
      <c r="B390" s="28" t="s">
        <v>952</v>
      </c>
      <c r="C390" s="17">
        <v>820</v>
      </c>
    </row>
    <row r="391" s="62" customFormat="1" customHeight="1" spans="1:3">
      <c r="A391" s="28">
        <v>20502</v>
      </c>
      <c r="B391" s="55" t="s">
        <v>953</v>
      </c>
      <c r="C391" s="17">
        <f>SUM(C392:C397)</f>
        <v>21502</v>
      </c>
    </row>
    <row r="392" s="62" customFormat="1" customHeight="1" spans="1:3">
      <c r="A392" s="28">
        <v>2050201</v>
      </c>
      <c r="B392" s="28" t="s">
        <v>954</v>
      </c>
      <c r="C392" s="17">
        <v>914</v>
      </c>
    </row>
    <row r="393" s="62" customFormat="1" customHeight="1" spans="1:3">
      <c r="A393" s="28">
        <v>2050202</v>
      </c>
      <c r="B393" s="28" t="s">
        <v>955</v>
      </c>
      <c r="C393" s="17">
        <v>12199</v>
      </c>
    </row>
    <row r="394" s="62" customFormat="1" customHeight="1" spans="1:3">
      <c r="A394" s="28">
        <v>2050203</v>
      </c>
      <c r="B394" s="28" t="s">
        <v>956</v>
      </c>
      <c r="C394" s="17">
        <v>7749</v>
      </c>
    </row>
    <row r="395" s="62" customFormat="1" customHeight="1" spans="1:3">
      <c r="A395" s="28">
        <v>2050204</v>
      </c>
      <c r="B395" s="28" t="s">
        <v>957</v>
      </c>
      <c r="C395" s="17">
        <v>21</v>
      </c>
    </row>
    <row r="396" s="62" customFormat="1" customHeight="1" spans="1:3">
      <c r="A396" s="28">
        <v>2050205</v>
      </c>
      <c r="B396" s="28" t="s">
        <v>958</v>
      </c>
      <c r="C396" s="17">
        <v>0</v>
      </c>
    </row>
    <row r="397" s="62" customFormat="1" customHeight="1" spans="1:3">
      <c r="A397" s="28">
        <v>2050299</v>
      </c>
      <c r="B397" s="28" t="s">
        <v>959</v>
      </c>
      <c r="C397" s="17">
        <v>619</v>
      </c>
    </row>
    <row r="398" s="62" customFormat="1" customHeight="1" spans="1:3">
      <c r="A398" s="28">
        <v>20503</v>
      </c>
      <c r="B398" s="55" t="s">
        <v>960</v>
      </c>
      <c r="C398" s="17">
        <f>SUM(C399:C403)</f>
        <v>0</v>
      </c>
    </row>
    <row r="399" s="62" customFormat="1" customHeight="1" spans="1:3">
      <c r="A399" s="28">
        <v>2050301</v>
      </c>
      <c r="B399" s="28" t="s">
        <v>961</v>
      </c>
      <c r="C399" s="17">
        <v>0</v>
      </c>
    </row>
    <row r="400" s="62" customFormat="1" customHeight="1" spans="1:3">
      <c r="A400" s="28">
        <v>2050302</v>
      </c>
      <c r="B400" s="28" t="s">
        <v>962</v>
      </c>
      <c r="C400" s="17">
        <v>0</v>
      </c>
    </row>
    <row r="401" s="62" customFormat="1" customHeight="1" spans="1:3">
      <c r="A401" s="28">
        <v>2050303</v>
      </c>
      <c r="B401" s="28" t="s">
        <v>963</v>
      </c>
      <c r="C401" s="17">
        <v>0</v>
      </c>
    </row>
    <row r="402" s="62" customFormat="1" customHeight="1" spans="1:3">
      <c r="A402" s="28">
        <v>2050305</v>
      </c>
      <c r="B402" s="28" t="s">
        <v>964</v>
      </c>
      <c r="C402" s="17">
        <v>0</v>
      </c>
    </row>
    <row r="403" s="62" customFormat="1" customHeight="1" spans="1:3">
      <c r="A403" s="28">
        <v>2050399</v>
      </c>
      <c r="B403" s="28" t="s">
        <v>965</v>
      </c>
      <c r="C403" s="17">
        <v>0</v>
      </c>
    </row>
    <row r="404" s="62" customFormat="1" customHeight="1" spans="1:3">
      <c r="A404" s="28">
        <v>20504</v>
      </c>
      <c r="B404" s="55" t="s">
        <v>966</v>
      </c>
      <c r="C404" s="17">
        <f>SUM(C405:C409)</f>
        <v>0</v>
      </c>
    </row>
    <row r="405" s="62" customFormat="1" customHeight="1" spans="1:3">
      <c r="A405" s="28">
        <v>2050401</v>
      </c>
      <c r="B405" s="28" t="s">
        <v>967</v>
      </c>
      <c r="C405" s="17">
        <v>0</v>
      </c>
    </row>
    <row r="406" s="62" customFormat="1" customHeight="1" spans="1:3">
      <c r="A406" s="28">
        <v>2050402</v>
      </c>
      <c r="B406" s="28" t="s">
        <v>968</v>
      </c>
      <c r="C406" s="17">
        <v>0</v>
      </c>
    </row>
    <row r="407" s="62" customFormat="1" customHeight="1" spans="1:3">
      <c r="A407" s="28">
        <v>2050403</v>
      </c>
      <c r="B407" s="28" t="s">
        <v>969</v>
      </c>
      <c r="C407" s="17">
        <v>0</v>
      </c>
    </row>
    <row r="408" s="62" customFormat="1" customHeight="1" spans="1:3">
      <c r="A408" s="28">
        <v>2050404</v>
      </c>
      <c r="B408" s="28" t="s">
        <v>970</v>
      </c>
      <c r="C408" s="17">
        <v>0</v>
      </c>
    </row>
    <row r="409" s="62" customFormat="1" customHeight="1" spans="1:3">
      <c r="A409" s="28">
        <v>2050499</v>
      </c>
      <c r="B409" s="28" t="s">
        <v>971</v>
      </c>
      <c r="C409" s="17">
        <v>0</v>
      </c>
    </row>
    <row r="410" s="62" customFormat="1" customHeight="1" spans="1:3">
      <c r="A410" s="28">
        <v>20505</v>
      </c>
      <c r="B410" s="55" t="s">
        <v>972</v>
      </c>
      <c r="C410" s="17">
        <f>SUM(C411:C413)</f>
        <v>0</v>
      </c>
    </row>
    <row r="411" s="62" customFormat="1" customHeight="1" spans="1:3">
      <c r="A411" s="28">
        <v>2050501</v>
      </c>
      <c r="B411" s="28" t="s">
        <v>973</v>
      </c>
      <c r="C411" s="17">
        <v>0</v>
      </c>
    </row>
    <row r="412" s="62" customFormat="1" customHeight="1" spans="1:3">
      <c r="A412" s="28">
        <v>2050502</v>
      </c>
      <c r="B412" s="28" t="s">
        <v>974</v>
      </c>
      <c r="C412" s="17">
        <v>0</v>
      </c>
    </row>
    <row r="413" s="62" customFormat="1" customHeight="1" spans="1:3">
      <c r="A413" s="28">
        <v>2050599</v>
      </c>
      <c r="B413" s="28" t="s">
        <v>975</v>
      </c>
      <c r="C413" s="17">
        <v>0</v>
      </c>
    </row>
    <row r="414" s="62" customFormat="1" customHeight="1" spans="1:3">
      <c r="A414" s="28">
        <v>20506</v>
      </c>
      <c r="B414" s="55" t="s">
        <v>976</v>
      </c>
      <c r="C414" s="17">
        <f>SUM(C415:C417)</f>
        <v>0</v>
      </c>
    </row>
    <row r="415" s="62" customFormat="1" customHeight="1" spans="1:3">
      <c r="A415" s="28">
        <v>2050601</v>
      </c>
      <c r="B415" s="28" t="s">
        <v>977</v>
      </c>
      <c r="C415" s="17">
        <v>0</v>
      </c>
    </row>
    <row r="416" s="62" customFormat="1" customHeight="1" spans="1:3">
      <c r="A416" s="28">
        <v>2050602</v>
      </c>
      <c r="B416" s="28" t="s">
        <v>978</v>
      </c>
      <c r="C416" s="17">
        <v>0</v>
      </c>
    </row>
    <row r="417" s="62" customFormat="1" customHeight="1" spans="1:3">
      <c r="A417" s="28">
        <v>2050699</v>
      </c>
      <c r="B417" s="28" t="s">
        <v>979</v>
      </c>
      <c r="C417" s="17">
        <v>0</v>
      </c>
    </row>
    <row r="418" s="62" customFormat="1" customHeight="1" spans="1:3">
      <c r="A418" s="28">
        <v>20507</v>
      </c>
      <c r="B418" s="55" t="s">
        <v>980</v>
      </c>
      <c r="C418" s="17">
        <f>SUM(C419:C421)</f>
        <v>0</v>
      </c>
    </row>
    <row r="419" s="62" customFormat="1" customHeight="1" spans="1:3">
      <c r="A419" s="28">
        <v>2050701</v>
      </c>
      <c r="B419" s="28" t="s">
        <v>981</v>
      </c>
      <c r="C419" s="17">
        <v>0</v>
      </c>
    </row>
    <row r="420" s="62" customFormat="1" customHeight="1" spans="1:3">
      <c r="A420" s="28">
        <v>2050702</v>
      </c>
      <c r="B420" s="28" t="s">
        <v>982</v>
      </c>
      <c r="C420" s="17">
        <v>0</v>
      </c>
    </row>
    <row r="421" s="62" customFormat="1" customHeight="1" spans="1:3">
      <c r="A421" s="28">
        <v>2050799</v>
      </c>
      <c r="B421" s="28" t="s">
        <v>983</v>
      </c>
      <c r="C421" s="17">
        <v>0</v>
      </c>
    </row>
    <row r="422" s="62" customFormat="1" customHeight="1" spans="1:3">
      <c r="A422" s="28">
        <v>20508</v>
      </c>
      <c r="B422" s="55" t="s">
        <v>984</v>
      </c>
      <c r="C422" s="17">
        <f>SUM(C423:C427)</f>
        <v>35</v>
      </c>
    </row>
    <row r="423" s="62" customFormat="1" customHeight="1" spans="1:3">
      <c r="A423" s="28">
        <v>2050801</v>
      </c>
      <c r="B423" s="28" t="s">
        <v>985</v>
      </c>
      <c r="C423" s="17">
        <v>0</v>
      </c>
    </row>
    <row r="424" s="62" customFormat="1" customHeight="1" spans="1:3">
      <c r="A424" s="28">
        <v>2050802</v>
      </c>
      <c r="B424" s="28" t="s">
        <v>986</v>
      </c>
      <c r="C424" s="17">
        <v>0</v>
      </c>
    </row>
    <row r="425" s="62" customFormat="1" customHeight="1" spans="1:3">
      <c r="A425" s="28">
        <v>2050803</v>
      </c>
      <c r="B425" s="28" t="s">
        <v>987</v>
      </c>
      <c r="C425" s="17">
        <v>0</v>
      </c>
    </row>
    <row r="426" s="62" customFormat="1" customHeight="1" spans="1:3">
      <c r="A426" s="28">
        <v>2050804</v>
      </c>
      <c r="B426" s="28" t="s">
        <v>988</v>
      </c>
      <c r="C426" s="17">
        <v>0</v>
      </c>
    </row>
    <row r="427" s="62" customFormat="1" customHeight="1" spans="1:3">
      <c r="A427" s="28">
        <v>2050899</v>
      </c>
      <c r="B427" s="28" t="s">
        <v>989</v>
      </c>
      <c r="C427" s="17">
        <v>35</v>
      </c>
    </row>
    <row r="428" s="62" customFormat="1" customHeight="1" spans="1:3">
      <c r="A428" s="28">
        <v>20509</v>
      </c>
      <c r="B428" s="55" t="s">
        <v>990</v>
      </c>
      <c r="C428" s="17">
        <f>SUM(C429:C434)</f>
        <v>679</v>
      </c>
    </row>
    <row r="429" s="62" customFormat="1" customHeight="1" spans="1:3">
      <c r="A429" s="28">
        <v>2050901</v>
      </c>
      <c r="B429" s="28" t="s">
        <v>991</v>
      </c>
      <c r="C429" s="17">
        <v>0</v>
      </c>
    </row>
    <row r="430" s="62" customFormat="1" customHeight="1" spans="1:3">
      <c r="A430" s="28">
        <v>2050902</v>
      </c>
      <c r="B430" s="28" t="s">
        <v>992</v>
      </c>
      <c r="C430" s="17">
        <v>0</v>
      </c>
    </row>
    <row r="431" s="62" customFormat="1" customHeight="1" spans="1:3">
      <c r="A431" s="28">
        <v>2050903</v>
      </c>
      <c r="B431" s="28" t="s">
        <v>993</v>
      </c>
      <c r="C431" s="17">
        <v>0</v>
      </c>
    </row>
    <row r="432" s="62" customFormat="1" customHeight="1" spans="1:3">
      <c r="A432" s="28">
        <v>2050904</v>
      </c>
      <c r="B432" s="28" t="s">
        <v>994</v>
      </c>
      <c r="C432" s="17">
        <v>0</v>
      </c>
    </row>
    <row r="433" s="62" customFormat="1" customHeight="1" spans="1:3">
      <c r="A433" s="28">
        <v>2050905</v>
      </c>
      <c r="B433" s="28" t="s">
        <v>995</v>
      </c>
      <c r="C433" s="17">
        <v>0</v>
      </c>
    </row>
    <row r="434" s="62" customFormat="1" customHeight="1" spans="1:3">
      <c r="A434" s="28">
        <v>2050999</v>
      </c>
      <c r="B434" s="28" t="s">
        <v>996</v>
      </c>
      <c r="C434" s="17">
        <v>679</v>
      </c>
    </row>
    <row r="435" s="62" customFormat="1" customHeight="1" spans="1:3">
      <c r="A435" s="28">
        <v>20599</v>
      </c>
      <c r="B435" s="55" t="s">
        <v>997</v>
      </c>
      <c r="C435" s="17">
        <f>C436</f>
        <v>4255</v>
      </c>
    </row>
    <row r="436" s="62" customFormat="1" customHeight="1" spans="1:3">
      <c r="A436" s="28">
        <v>2059999</v>
      </c>
      <c r="B436" s="28" t="s">
        <v>998</v>
      </c>
      <c r="C436" s="17">
        <v>4255</v>
      </c>
    </row>
    <row r="437" s="62" customFormat="1" customHeight="1" spans="1:3">
      <c r="A437" s="28">
        <v>206</v>
      </c>
      <c r="B437" s="55" t="s">
        <v>999</v>
      </c>
      <c r="C437" s="17">
        <f>SUM(C438,C443,C452,C458,C463,C468,C473,C480,C484,C488)</f>
        <v>3418</v>
      </c>
    </row>
    <row r="438" s="62" customFormat="1" customHeight="1" spans="1:3">
      <c r="A438" s="28">
        <v>20601</v>
      </c>
      <c r="B438" s="55" t="s">
        <v>1000</v>
      </c>
      <c r="C438" s="17">
        <f>SUM(C439:C442)</f>
        <v>371</v>
      </c>
    </row>
    <row r="439" s="62" customFormat="1" customHeight="1" spans="1:3">
      <c r="A439" s="28">
        <v>2060101</v>
      </c>
      <c r="B439" s="28" t="s">
        <v>722</v>
      </c>
      <c r="C439" s="17">
        <v>0</v>
      </c>
    </row>
    <row r="440" s="62" customFormat="1" customHeight="1" spans="1:3">
      <c r="A440" s="28">
        <v>2060102</v>
      </c>
      <c r="B440" s="28" t="s">
        <v>723</v>
      </c>
      <c r="C440" s="17">
        <v>0</v>
      </c>
    </row>
    <row r="441" s="62" customFormat="1" customHeight="1" spans="1:3">
      <c r="A441" s="28">
        <v>2060103</v>
      </c>
      <c r="B441" s="28" t="s">
        <v>724</v>
      </c>
      <c r="C441" s="17">
        <v>0</v>
      </c>
    </row>
    <row r="442" s="62" customFormat="1" customHeight="1" spans="1:3">
      <c r="A442" s="28">
        <v>2060199</v>
      </c>
      <c r="B442" s="28" t="s">
        <v>1001</v>
      </c>
      <c r="C442" s="17">
        <v>371</v>
      </c>
    </row>
    <row r="443" s="62" customFormat="1" customHeight="1" spans="1:3">
      <c r="A443" s="28">
        <v>20602</v>
      </c>
      <c r="B443" s="55" t="s">
        <v>1002</v>
      </c>
      <c r="C443" s="17">
        <f>SUM(C444:C451)</f>
        <v>0</v>
      </c>
    </row>
    <row r="444" s="62" customFormat="1" customHeight="1" spans="1:3">
      <c r="A444" s="28">
        <v>2060201</v>
      </c>
      <c r="B444" s="28" t="s">
        <v>1003</v>
      </c>
      <c r="C444" s="17">
        <v>0</v>
      </c>
    </row>
    <row r="445" s="62" customFormat="1" customHeight="1" spans="1:3">
      <c r="A445" s="28">
        <v>2060203</v>
      </c>
      <c r="B445" s="28" t="s">
        <v>1004</v>
      </c>
      <c r="C445" s="17">
        <v>0</v>
      </c>
    </row>
    <row r="446" s="62" customFormat="1" customHeight="1" spans="1:3">
      <c r="A446" s="28">
        <v>2060204</v>
      </c>
      <c r="B446" s="28" t="s">
        <v>1005</v>
      </c>
      <c r="C446" s="17">
        <v>0</v>
      </c>
    </row>
    <row r="447" s="62" customFormat="1" customHeight="1" spans="1:3">
      <c r="A447" s="28">
        <v>2060205</v>
      </c>
      <c r="B447" s="28" t="s">
        <v>1006</v>
      </c>
      <c r="C447" s="17">
        <v>0</v>
      </c>
    </row>
    <row r="448" s="62" customFormat="1" customHeight="1" spans="1:3">
      <c r="A448" s="28">
        <v>2060206</v>
      </c>
      <c r="B448" s="28" t="s">
        <v>1007</v>
      </c>
      <c r="C448" s="17">
        <v>0</v>
      </c>
    </row>
    <row r="449" s="62" customFormat="1" customHeight="1" spans="1:3">
      <c r="A449" s="28">
        <v>2060207</v>
      </c>
      <c r="B449" s="28" t="s">
        <v>1008</v>
      </c>
      <c r="C449" s="17">
        <v>0</v>
      </c>
    </row>
    <row r="450" s="62" customFormat="1" customHeight="1" spans="1:3">
      <c r="A450" s="28">
        <v>2060208</v>
      </c>
      <c r="B450" s="28" t="s">
        <v>1009</v>
      </c>
      <c r="C450" s="17">
        <v>0</v>
      </c>
    </row>
    <row r="451" s="62" customFormat="1" customHeight="1" spans="1:3">
      <c r="A451" s="28">
        <v>2060299</v>
      </c>
      <c r="B451" s="28" t="s">
        <v>1010</v>
      </c>
      <c r="C451" s="17">
        <v>0</v>
      </c>
    </row>
    <row r="452" s="62" customFormat="1" customHeight="1" spans="1:3">
      <c r="A452" s="28">
        <v>20603</v>
      </c>
      <c r="B452" s="55" t="s">
        <v>1011</v>
      </c>
      <c r="C452" s="17">
        <f>SUM(C453:C457)</f>
        <v>250</v>
      </c>
    </row>
    <row r="453" s="62" customFormat="1" customHeight="1" spans="1:3">
      <c r="A453" s="28">
        <v>2060301</v>
      </c>
      <c r="B453" s="28" t="s">
        <v>1003</v>
      </c>
      <c r="C453" s="17">
        <v>0</v>
      </c>
    </row>
    <row r="454" s="62" customFormat="1" customHeight="1" spans="1:3">
      <c r="A454" s="28">
        <v>2060302</v>
      </c>
      <c r="B454" s="28" t="s">
        <v>1012</v>
      </c>
      <c r="C454" s="17">
        <v>50</v>
      </c>
    </row>
    <row r="455" s="62" customFormat="1" customHeight="1" spans="1:3">
      <c r="A455" s="28">
        <v>2060303</v>
      </c>
      <c r="B455" s="28" t="s">
        <v>1013</v>
      </c>
      <c r="C455" s="17">
        <v>0</v>
      </c>
    </row>
    <row r="456" s="62" customFormat="1" customHeight="1" spans="1:3">
      <c r="A456" s="28">
        <v>2060304</v>
      </c>
      <c r="B456" s="28" t="s">
        <v>1014</v>
      </c>
      <c r="C456" s="17">
        <v>0</v>
      </c>
    </row>
    <row r="457" s="62" customFormat="1" customHeight="1" spans="1:3">
      <c r="A457" s="28">
        <v>2060399</v>
      </c>
      <c r="B457" s="28" t="s">
        <v>1015</v>
      </c>
      <c r="C457" s="17">
        <v>200</v>
      </c>
    </row>
    <row r="458" s="62" customFormat="1" customHeight="1" spans="1:3">
      <c r="A458" s="28">
        <v>20604</v>
      </c>
      <c r="B458" s="55" t="s">
        <v>1016</v>
      </c>
      <c r="C458" s="17">
        <f>SUM(C459:C462)</f>
        <v>172</v>
      </c>
    </row>
    <row r="459" s="62" customFormat="1" customHeight="1" spans="1:3">
      <c r="A459" s="28">
        <v>2060401</v>
      </c>
      <c r="B459" s="28" t="s">
        <v>1003</v>
      </c>
      <c r="C459" s="17">
        <v>0</v>
      </c>
    </row>
    <row r="460" s="62" customFormat="1" customHeight="1" spans="1:3">
      <c r="A460" s="28">
        <v>2060404</v>
      </c>
      <c r="B460" s="28" t="s">
        <v>1017</v>
      </c>
      <c r="C460" s="17">
        <v>0</v>
      </c>
    </row>
    <row r="461" s="62" customFormat="1" customHeight="1" spans="1:3">
      <c r="A461" s="28">
        <v>2060405</v>
      </c>
      <c r="B461" s="28" t="s">
        <v>1018</v>
      </c>
      <c r="C461" s="17">
        <v>0</v>
      </c>
    </row>
    <row r="462" s="62" customFormat="1" customHeight="1" spans="1:3">
      <c r="A462" s="28">
        <v>2060499</v>
      </c>
      <c r="B462" s="28" t="s">
        <v>1019</v>
      </c>
      <c r="C462" s="17">
        <v>172</v>
      </c>
    </row>
    <row r="463" s="62" customFormat="1" customHeight="1" spans="1:3">
      <c r="A463" s="28">
        <v>20605</v>
      </c>
      <c r="B463" s="55" t="s">
        <v>1020</v>
      </c>
      <c r="C463" s="17">
        <f>SUM(C464:C467)</f>
        <v>0</v>
      </c>
    </row>
    <row r="464" s="62" customFormat="1" customHeight="1" spans="1:3">
      <c r="A464" s="28">
        <v>2060501</v>
      </c>
      <c r="B464" s="28" t="s">
        <v>1003</v>
      </c>
      <c r="C464" s="17">
        <v>0</v>
      </c>
    </row>
    <row r="465" s="62" customFormat="1" customHeight="1" spans="1:3">
      <c r="A465" s="28">
        <v>2060502</v>
      </c>
      <c r="B465" s="28" t="s">
        <v>1021</v>
      </c>
      <c r="C465" s="17">
        <v>0</v>
      </c>
    </row>
    <row r="466" s="62" customFormat="1" customHeight="1" spans="1:3">
      <c r="A466" s="28">
        <v>2060503</v>
      </c>
      <c r="B466" s="28" t="s">
        <v>1022</v>
      </c>
      <c r="C466" s="17">
        <v>0</v>
      </c>
    </row>
    <row r="467" s="62" customFormat="1" customHeight="1" spans="1:3">
      <c r="A467" s="28">
        <v>2060599</v>
      </c>
      <c r="B467" s="28" t="s">
        <v>1023</v>
      </c>
      <c r="C467" s="17">
        <v>0</v>
      </c>
    </row>
    <row r="468" s="62" customFormat="1" customHeight="1" spans="1:3">
      <c r="A468" s="28">
        <v>20606</v>
      </c>
      <c r="B468" s="55" t="s">
        <v>1024</v>
      </c>
      <c r="C468" s="17">
        <f>SUM(C469:C472)</f>
        <v>0</v>
      </c>
    </row>
    <row r="469" s="62" customFormat="1" customHeight="1" spans="1:3">
      <c r="A469" s="28">
        <v>2060601</v>
      </c>
      <c r="B469" s="28" t="s">
        <v>1025</v>
      </c>
      <c r="C469" s="17">
        <v>0</v>
      </c>
    </row>
    <row r="470" s="62" customFormat="1" customHeight="1" spans="1:3">
      <c r="A470" s="28">
        <v>2060602</v>
      </c>
      <c r="B470" s="28" t="s">
        <v>1026</v>
      </c>
      <c r="C470" s="17">
        <v>0</v>
      </c>
    </row>
    <row r="471" s="62" customFormat="1" customHeight="1" spans="1:3">
      <c r="A471" s="28">
        <v>2060603</v>
      </c>
      <c r="B471" s="28" t="s">
        <v>1027</v>
      </c>
      <c r="C471" s="17">
        <v>0</v>
      </c>
    </row>
    <row r="472" s="62" customFormat="1" customHeight="1" spans="1:3">
      <c r="A472" s="28">
        <v>2060699</v>
      </c>
      <c r="B472" s="28" t="s">
        <v>1028</v>
      </c>
      <c r="C472" s="17">
        <v>0</v>
      </c>
    </row>
    <row r="473" s="62" customFormat="1" customHeight="1" spans="1:3">
      <c r="A473" s="28">
        <v>20607</v>
      </c>
      <c r="B473" s="55" t="s">
        <v>1029</v>
      </c>
      <c r="C473" s="17">
        <f>SUM(C474:C479)</f>
        <v>5</v>
      </c>
    </row>
    <row r="474" s="62" customFormat="1" customHeight="1" spans="1:3">
      <c r="A474" s="28">
        <v>2060701</v>
      </c>
      <c r="B474" s="28" t="s">
        <v>1003</v>
      </c>
      <c r="C474" s="17">
        <v>0</v>
      </c>
    </row>
    <row r="475" s="62" customFormat="1" customHeight="1" spans="1:3">
      <c r="A475" s="28">
        <v>2060702</v>
      </c>
      <c r="B475" s="28" t="s">
        <v>1030</v>
      </c>
      <c r="C475" s="17">
        <v>5</v>
      </c>
    </row>
    <row r="476" s="62" customFormat="1" customHeight="1" spans="1:3">
      <c r="A476" s="28">
        <v>2060703</v>
      </c>
      <c r="B476" s="28" t="s">
        <v>1031</v>
      </c>
      <c r="C476" s="17">
        <v>0</v>
      </c>
    </row>
    <row r="477" s="62" customFormat="1" customHeight="1" spans="1:3">
      <c r="A477" s="28">
        <v>2060704</v>
      </c>
      <c r="B477" s="28" t="s">
        <v>1032</v>
      </c>
      <c r="C477" s="17">
        <v>0</v>
      </c>
    </row>
    <row r="478" s="62" customFormat="1" customHeight="1" spans="1:3">
      <c r="A478" s="28">
        <v>2060705</v>
      </c>
      <c r="B478" s="28" t="s">
        <v>1033</v>
      </c>
      <c r="C478" s="17">
        <v>0</v>
      </c>
    </row>
    <row r="479" s="62" customFormat="1" customHeight="1" spans="1:3">
      <c r="A479" s="28">
        <v>2060799</v>
      </c>
      <c r="B479" s="28" t="s">
        <v>1034</v>
      </c>
      <c r="C479" s="17">
        <v>0</v>
      </c>
    </row>
    <row r="480" s="62" customFormat="1" customHeight="1" spans="1:3">
      <c r="A480" s="28">
        <v>20608</v>
      </c>
      <c r="B480" s="55" t="s">
        <v>1035</v>
      </c>
      <c r="C480" s="17">
        <f>SUM(C481:C483)</f>
        <v>0</v>
      </c>
    </row>
    <row r="481" s="62" customFormat="1" customHeight="1" spans="1:3">
      <c r="A481" s="28">
        <v>2060801</v>
      </c>
      <c r="B481" s="28" t="s">
        <v>1036</v>
      </c>
      <c r="C481" s="17">
        <v>0</v>
      </c>
    </row>
    <row r="482" s="62" customFormat="1" customHeight="1" spans="1:3">
      <c r="A482" s="28">
        <v>2060802</v>
      </c>
      <c r="B482" s="28" t="s">
        <v>1037</v>
      </c>
      <c r="C482" s="17">
        <v>0</v>
      </c>
    </row>
    <row r="483" s="62" customFormat="1" customHeight="1" spans="1:3">
      <c r="A483" s="28">
        <v>2060899</v>
      </c>
      <c r="B483" s="28" t="s">
        <v>1038</v>
      </c>
      <c r="C483" s="17">
        <v>0</v>
      </c>
    </row>
    <row r="484" s="62" customFormat="1" customHeight="1" spans="1:3">
      <c r="A484" s="28">
        <v>20609</v>
      </c>
      <c r="B484" s="55" t="s">
        <v>1039</v>
      </c>
      <c r="C484" s="17">
        <f>SUM(C485:C487)</f>
        <v>0</v>
      </c>
    </row>
    <row r="485" s="62" customFormat="1" customHeight="1" spans="1:3">
      <c r="A485" s="28">
        <v>2060901</v>
      </c>
      <c r="B485" s="28" t="s">
        <v>1040</v>
      </c>
      <c r="C485" s="17">
        <v>0</v>
      </c>
    </row>
    <row r="486" s="62" customFormat="1" customHeight="1" spans="1:3">
      <c r="A486" s="28">
        <v>2060902</v>
      </c>
      <c r="B486" s="28" t="s">
        <v>1041</v>
      </c>
      <c r="C486" s="17">
        <v>0</v>
      </c>
    </row>
    <row r="487" s="62" customFormat="1" customHeight="1" spans="1:3">
      <c r="A487" s="28">
        <v>2060999</v>
      </c>
      <c r="B487" s="28" t="s">
        <v>1042</v>
      </c>
      <c r="C487" s="17">
        <v>0</v>
      </c>
    </row>
    <row r="488" s="62" customFormat="1" customHeight="1" spans="1:3">
      <c r="A488" s="28">
        <v>20699</v>
      </c>
      <c r="B488" s="55" t="s">
        <v>1043</v>
      </c>
      <c r="C488" s="17">
        <f>SUM(C489:C492)</f>
        <v>2620</v>
      </c>
    </row>
    <row r="489" s="62" customFormat="1" customHeight="1" spans="1:3">
      <c r="A489" s="28">
        <v>2069901</v>
      </c>
      <c r="B489" s="28" t="s">
        <v>1044</v>
      </c>
      <c r="C489" s="17">
        <v>0</v>
      </c>
    </row>
    <row r="490" s="62" customFormat="1" customHeight="1" spans="1:3">
      <c r="A490" s="28">
        <v>2069902</v>
      </c>
      <c r="B490" s="28" t="s">
        <v>1045</v>
      </c>
      <c r="C490" s="17">
        <v>0</v>
      </c>
    </row>
    <row r="491" s="62" customFormat="1" customHeight="1" spans="1:3">
      <c r="A491" s="28">
        <v>2069903</v>
      </c>
      <c r="B491" s="28" t="s">
        <v>1046</v>
      </c>
      <c r="C491" s="17">
        <v>0</v>
      </c>
    </row>
    <row r="492" s="62" customFormat="1" customHeight="1" spans="1:3">
      <c r="A492" s="28">
        <v>2069999</v>
      </c>
      <c r="B492" s="28" t="s">
        <v>1047</v>
      </c>
      <c r="C492" s="17">
        <v>2620</v>
      </c>
    </row>
    <row r="493" s="62" customFormat="1" customHeight="1" spans="1:3">
      <c r="A493" s="28">
        <v>207</v>
      </c>
      <c r="B493" s="55" t="s">
        <v>1048</v>
      </c>
      <c r="C493" s="17">
        <f>SUM(C494,C510,C518,C529,C538,C546)</f>
        <v>3492</v>
      </c>
    </row>
    <row r="494" s="62" customFormat="1" customHeight="1" spans="1:3">
      <c r="A494" s="28">
        <v>20701</v>
      </c>
      <c r="B494" s="55" t="s">
        <v>1049</v>
      </c>
      <c r="C494" s="17">
        <f>SUM(C495:C509)</f>
        <v>768</v>
      </c>
    </row>
    <row r="495" s="62" customFormat="1" customHeight="1" spans="1:3">
      <c r="A495" s="28">
        <v>2070101</v>
      </c>
      <c r="B495" s="28" t="s">
        <v>722</v>
      </c>
      <c r="C495" s="17">
        <v>0</v>
      </c>
    </row>
    <row r="496" s="62" customFormat="1" customHeight="1" spans="1:3">
      <c r="A496" s="28">
        <v>2070102</v>
      </c>
      <c r="B496" s="28" t="s">
        <v>723</v>
      </c>
      <c r="C496" s="17">
        <v>0</v>
      </c>
    </row>
    <row r="497" s="62" customFormat="1" customHeight="1" spans="1:3">
      <c r="A497" s="28">
        <v>2070103</v>
      </c>
      <c r="B497" s="28" t="s">
        <v>724</v>
      </c>
      <c r="C497" s="17">
        <v>0</v>
      </c>
    </row>
    <row r="498" s="62" customFormat="1" customHeight="1" spans="1:3">
      <c r="A498" s="28">
        <v>2070104</v>
      </c>
      <c r="B498" s="28" t="s">
        <v>1050</v>
      </c>
      <c r="C498" s="17">
        <v>0</v>
      </c>
    </row>
    <row r="499" s="62" customFormat="1" customHeight="1" spans="1:3">
      <c r="A499" s="28">
        <v>2070105</v>
      </c>
      <c r="B499" s="28" t="s">
        <v>1051</v>
      </c>
      <c r="C499" s="17">
        <v>0</v>
      </c>
    </row>
    <row r="500" s="62" customFormat="1" customHeight="1" spans="1:3">
      <c r="A500" s="28">
        <v>2070106</v>
      </c>
      <c r="B500" s="28" t="s">
        <v>1052</v>
      </c>
      <c r="C500" s="17">
        <v>0</v>
      </c>
    </row>
    <row r="501" s="62" customFormat="1" customHeight="1" spans="1:3">
      <c r="A501" s="28">
        <v>2070107</v>
      </c>
      <c r="B501" s="28" t="s">
        <v>1053</v>
      </c>
      <c r="C501" s="17">
        <v>0</v>
      </c>
    </row>
    <row r="502" s="62" customFormat="1" customHeight="1" spans="1:3">
      <c r="A502" s="28">
        <v>2070108</v>
      </c>
      <c r="B502" s="28" t="s">
        <v>1054</v>
      </c>
      <c r="C502" s="17">
        <v>0</v>
      </c>
    </row>
    <row r="503" s="62" customFormat="1" customHeight="1" spans="1:3">
      <c r="A503" s="28">
        <v>2070109</v>
      </c>
      <c r="B503" s="28" t="s">
        <v>1055</v>
      </c>
      <c r="C503" s="17">
        <v>0</v>
      </c>
    </row>
    <row r="504" s="62" customFormat="1" customHeight="1" spans="1:3">
      <c r="A504" s="28">
        <v>2070110</v>
      </c>
      <c r="B504" s="28" t="s">
        <v>1056</v>
      </c>
      <c r="C504" s="17">
        <v>0</v>
      </c>
    </row>
    <row r="505" s="62" customFormat="1" customHeight="1" spans="1:3">
      <c r="A505" s="28">
        <v>2070111</v>
      </c>
      <c r="B505" s="28" t="s">
        <v>1057</v>
      </c>
      <c r="C505" s="17">
        <v>0</v>
      </c>
    </row>
    <row r="506" s="62" customFormat="1" customHeight="1" spans="1:3">
      <c r="A506" s="28">
        <v>2070112</v>
      </c>
      <c r="B506" s="28" t="s">
        <v>1058</v>
      </c>
      <c r="C506" s="17">
        <v>0</v>
      </c>
    </row>
    <row r="507" s="62" customFormat="1" customHeight="1" spans="1:3">
      <c r="A507" s="28">
        <v>2070113</v>
      </c>
      <c r="B507" s="28" t="s">
        <v>1059</v>
      </c>
      <c r="C507" s="17">
        <v>0</v>
      </c>
    </row>
    <row r="508" s="62" customFormat="1" customHeight="1" spans="1:3">
      <c r="A508" s="28">
        <v>2070114</v>
      </c>
      <c r="B508" s="28" t="s">
        <v>1060</v>
      </c>
      <c r="C508" s="17">
        <v>0</v>
      </c>
    </row>
    <row r="509" s="62" customFormat="1" customHeight="1" spans="1:3">
      <c r="A509" s="28">
        <v>2070199</v>
      </c>
      <c r="B509" s="28" t="s">
        <v>1061</v>
      </c>
      <c r="C509" s="17">
        <v>768</v>
      </c>
    </row>
    <row r="510" s="62" customFormat="1" customHeight="1" spans="1:3">
      <c r="A510" s="28">
        <v>20702</v>
      </c>
      <c r="B510" s="55" t="s">
        <v>1062</v>
      </c>
      <c r="C510" s="17">
        <f>SUM(C511:C517)</f>
        <v>974</v>
      </c>
    </row>
    <row r="511" s="62" customFormat="1" customHeight="1" spans="1:3">
      <c r="A511" s="28">
        <v>2070201</v>
      </c>
      <c r="B511" s="28" t="s">
        <v>722</v>
      </c>
      <c r="C511" s="17">
        <v>0</v>
      </c>
    </row>
    <row r="512" s="62" customFormat="1" customHeight="1" spans="1:3">
      <c r="A512" s="28">
        <v>2070202</v>
      </c>
      <c r="B512" s="28" t="s">
        <v>723</v>
      </c>
      <c r="C512" s="17">
        <v>0</v>
      </c>
    </row>
    <row r="513" s="62" customFormat="1" customHeight="1" spans="1:3">
      <c r="A513" s="28">
        <v>2070203</v>
      </c>
      <c r="B513" s="28" t="s">
        <v>724</v>
      </c>
      <c r="C513" s="17">
        <v>0</v>
      </c>
    </row>
    <row r="514" s="62" customFormat="1" customHeight="1" spans="1:3">
      <c r="A514" s="28">
        <v>2070204</v>
      </c>
      <c r="B514" s="28" t="s">
        <v>1063</v>
      </c>
      <c r="C514" s="17">
        <v>352</v>
      </c>
    </row>
    <row r="515" s="62" customFormat="1" customHeight="1" spans="1:3">
      <c r="A515" s="28">
        <v>2070205</v>
      </c>
      <c r="B515" s="28" t="s">
        <v>1064</v>
      </c>
      <c r="C515" s="17">
        <v>0</v>
      </c>
    </row>
    <row r="516" s="62" customFormat="1" customHeight="1" spans="1:3">
      <c r="A516" s="28">
        <v>2070206</v>
      </c>
      <c r="B516" s="28" t="s">
        <v>1065</v>
      </c>
      <c r="C516" s="17">
        <v>622</v>
      </c>
    </row>
    <row r="517" s="62" customFormat="1" customHeight="1" spans="1:3">
      <c r="A517" s="28">
        <v>2070299</v>
      </c>
      <c r="B517" s="28" t="s">
        <v>1066</v>
      </c>
      <c r="C517" s="17">
        <v>0</v>
      </c>
    </row>
    <row r="518" s="62" customFormat="1" customHeight="1" spans="1:3">
      <c r="A518" s="28">
        <v>20703</v>
      </c>
      <c r="B518" s="55" t="s">
        <v>1067</v>
      </c>
      <c r="C518" s="17">
        <f>SUM(C519:C528)</f>
        <v>0</v>
      </c>
    </row>
    <row r="519" s="62" customFormat="1" customHeight="1" spans="1:3">
      <c r="A519" s="28">
        <v>2070301</v>
      </c>
      <c r="B519" s="28" t="s">
        <v>722</v>
      </c>
      <c r="C519" s="17">
        <v>0</v>
      </c>
    </row>
    <row r="520" s="62" customFormat="1" customHeight="1" spans="1:3">
      <c r="A520" s="28">
        <v>2070302</v>
      </c>
      <c r="B520" s="28" t="s">
        <v>723</v>
      </c>
      <c r="C520" s="17">
        <v>0</v>
      </c>
    </row>
    <row r="521" s="62" customFormat="1" customHeight="1" spans="1:3">
      <c r="A521" s="28">
        <v>2070303</v>
      </c>
      <c r="B521" s="28" t="s">
        <v>724</v>
      </c>
      <c r="C521" s="17">
        <v>0</v>
      </c>
    </row>
    <row r="522" s="62" customFormat="1" customHeight="1" spans="1:3">
      <c r="A522" s="28">
        <v>2070304</v>
      </c>
      <c r="B522" s="28" t="s">
        <v>1068</v>
      </c>
      <c r="C522" s="17">
        <v>0</v>
      </c>
    </row>
    <row r="523" s="62" customFormat="1" customHeight="1" spans="1:3">
      <c r="A523" s="28">
        <v>2070305</v>
      </c>
      <c r="B523" s="28" t="s">
        <v>1069</v>
      </c>
      <c r="C523" s="17">
        <v>0</v>
      </c>
    </row>
    <row r="524" s="62" customFormat="1" customHeight="1" spans="1:3">
      <c r="A524" s="28">
        <v>2070306</v>
      </c>
      <c r="B524" s="28" t="s">
        <v>1070</v>
      </c>
      <c r="C524" s="17">
        <v>0</v>
      </c>
    </row>
    <row r="525" s="62" customFormat="1" customHeight="1" spans="1:3">
      <c r="A525" s="28">
        <v>2070307</v>
      </c>
      <c r="B525" s="28" t="s">
        <v>1071</v>
      </c>
      <c r="C525" s="17">
        <v>0</v>
      </c>
    </row>
    <row r="526" s="62" customFormat="1" customHeight="1" spans="1:3">
      <c r="A526" s="28">
        <v>2070308</v>
      </c>
      <c r="B526" s="28" t="s">
        <v>1072</v>
      </c>
      <c r="C526" s="17">
        <v>0</v>
      </c>
    </row>
    <row r="527" s="62" customFormat="1" customHeight="1" spans="1:3">
      <c r="A527" s="28">
        <v>2070309</v>
      </c>
      <c r="B527" s="28" t="s">
        <v>1073</v>
      </c>
      <c r="C527" s="17">
        <v>0</v>
      </c>
    </row>
    <row r="528" s="62" customFormat="1" customHeight="1" spans="1:3">
      <c r="A528" s="28">
        <v>2070399</v>
      </c>
      <c r="B528" s="28" t="s">
        <v>1074</v>
      </c>
      <c r="C528" s="17">
        <v>0</v>
      </c>
    </row>
    <row r="529" s="62" customFormat="1" customHeight="1" spans="1:3">
      <c r="A529" s="28">
        <v>20706</v>
      </c>
      <c r="B529" s="16" t="s">
        <v>1075</v>
      </c>
      <c r="C529" s="17">
        <f>SUM(C530:C537)</f>
        <v>0</v>
      </c>
    </row>
    <row r="530" s="62" customFormat="1" customHeight="1" spans="1:3">
      <c r="A530" s="28">
        <v>2070601</v>
      </c>
      <c r="B530" s="18" t="s">
        <v>722</v>
      </c>
      <c r="C530" s="17">
        <v>0</v>
      </c>
    </row>
    <row r="531" s="62" customFormat="1" customHeight="1" spans="1:3">
      <c r="A531" s="28">
        <v>2070602</v>
      </c>
      <c r="B531" s="18" t="s">
        <v>723</v>
      </c>
      <c r="C531" s="17">
        <v>0</v>
      </c>
    </row>
    <row r="532" s="62" customFormat="1" customHeight="1" spans="1:3">
      <c r="A532" s="28">
        <v>2070603</v>
      </c>
      <c r="B532" s="18" t="s">
        <v>724</v>
      </c>
      <c r="C532" s="17">
        <v>0</v>
      </c>
    </row>
    <row r="533" s="62" customFormat="1" customHeight="1" spans="1:3">
      <c r="A533" s="28">
        <v>2070604</v>
      </c>
      <c r="B533" s="18" t="s">
        <v>1076</v>
      </c>
      <c r="C533" s="17">
        <v>0</v>
      </c>
    </row>
    <row r="534" s="62" customFormat="1" customHeight="1" spans="1:3">
      <c r="A534" s="28">
        <v>2070605</v>
      </c>
      <c r="B534" s="18" t="s">
        <v>1077</v>
      </c>
      <c r="C534" s="17">
        <v>0</v>
      </c>
    </row>
    <row r="535" s="62" customFormat="1" customHeight="1" spans="1:3">
      <c r="A535" s="28">
        <v>2070606</v>
      </c>
      <c r="B535" s="18" t="s">
        <v>1078</v>
      </c>
      <c r="C535" s="17">
        <v>0</v>
      </c>
    </row>
    <row r="536" s="62" customFormat="1" customHeight="1" spans="1:3">
      <c r="A536" s="28">
        <v>2070607</v>
      </c>
      <c r="B536" s="18" t="s">
        <v>1079</v>
      </c>
      <c r="C536" s="17">
        <v>0</v>
      </c>
    </row>
    <row r="537" s="62" customFormat="1" customHeight="1" spans="1:3">
      <c r="A537" s="28">
        <v>2070699</v>
      </c>
      <c r="B537" s="18" t="s">
        <v>1080</v>
      </c>
      <c r="C537" s="17">
        <v>0</v>
      </c>
    </row>
    <row r="538" s="62" customFormat="1" customHeight="1" spans="1:3">
      <c r="A538" s="28">
        <v>20708</v>
      </c>
      <c r="B538" s="16" t="s">
        <v>1081</v>
      </c>
      <c r="C538" s="17">
        <f>SUM(C539:C545)</f>
        <v>25</v>
      </c>
    </row>
    <row r="539" s="62" customFormat="1" customHeight="1" spans="1:3">
      <c r="A539" s="28">
        <v>2070801</v>
      </c>
      <c r="B539" s="18" t="s">
        <v>722</v>
      </c>
      <c r="C539" s="17">
        <v>0</v>
      </c>
    </row>
    <row r="540" s="62" customFormat="1" customHeight="1" spans="1:3">
      <c r="A540" s="28">
        <v>2070802</v>
      </c>
      <c r="B540" s="18" t="s">
        <v>723</v>
      </c>
      <c r="C540" s="17">
        <v>0</v>
      </c>
    </row>
    <row r="541" s="62" customFormat="1" customHeight="1" spans="1:3">
      <c r="A541" s="28">
        <v>2070803</v>
      </c>
      <c r="B541" s="18" t="s">
        <v>724</v>
      </c>
      <c r="C541" s="17">
        <v>0</v>
      </c>
    </row>
    <row r="542" s="62" customFormat="1" customHeight="1" spans="1:3">
      <c r="A542" s="28">
        <v>2070806</v>
      </c>
      <c r="B542" s="18" t="s">
        <v>1082</v>
      </c>
      <c r="C542" s="17">
        <v>0</v>
      </c>
    </row>
    <row r="543" s="62" customFormat="1" customHeight="1" spans="1:3">
      <c r="A543" s="28">
        <v>2070807</v>
      </c>
      <c r="B543" s="18" t="s">
        <v>1083</v>
      </c>
      <c r="C543" s="17">
        <v>0</v>
      </c>
    </row>
    <row r="544" s="62" customFormat="1" customHeight="1" spans="1:3">
      <c r="A544" s="28">
        <v>2070808</v>
      </c>
      <c r="B544" s="18" t="s">
        <v>1084</v>
      </c>
      <c r="C544" s="17">
        <v>0</v>
      </c>
    </row>
    <row r="545" s="62" customFormat="1" customHeight="1" spans="1:3">
      <c r="A545" s="28">
        <v>2070899</v>
      </c>
      <c r="B545" s="18" t="s">
        <v>1085</v>
      </c>
      <c r="C545" s="17">
        <v>25</v>
      </c>
    </row>
    <row r="546" s="62" customFormat="1" customHeight="1" spans="1:3">
      <c r="A546" s="28">
        <v>20799</v>
      </c>
      <c r="B546" s="55" t="s">
        <v>1086</v>
      </c>
      <c r="C546" s="17">
        <f>SUM(C547:C549)</f>
        <v>1725</v>
      </c>
    </row>
    <row r="547" s="62" customFormat="1" customHeight="1" spans="1:3">
      <c r="A547" s="28">
        <v>2079902</v>
      </c>
      <c r="B547" s="28" t="s">
        <v>1087</v>
      </c>
      <c r="C547" s="17">
        <v>11</v>
      </c>
    </row>
    <row r="548" s="62" customFormat="1" customHeight="1" spans="1:3">
      <c r="A548" s="28">
        <v>2079903</v>
      </c>
      <c r="B548" s="28" t="s">
        <v>1088</v>
      </c>
      <c r="C548" s="17">
        <v>0</v>
      </c>
    </row>
    <row r="549" s="62" customFormat="1" customHeight="1" spans="1:3">
      <c r="A549" s="28">
        <v>2079999</v>
      </c>
      <c r="B549" s="28" t="s">
        <v>1089</v>
      </c>
      <c r="C549" s="17">
        <v>1714</v>
      </c>
    </row>
    <row r="550" s="62" customFormat="1" customHeight="1" spans="1:3">
      <c r="A550" s="28">
        <v>208</v>
      </c>
      <c r="B550" s="55" t="s">
        <v>1090</v>
      </c>
      <c r="C550" s="17">
        <f>SUM(C551,C570,C578,C580,C589,C593,C603,C612,C619,C627,C636,C642,C645,C648,C651,C654,C657,C661,C665,C673,C676)</f>
        <v>16532</v>
      </c>
    </row>
    <row r="551" s="62" customFormat="1" customHeight="1" spans="1:3">
      <c r="A551" s="28">
        <v>20801</v>
      </c>
      <c r="B551" s="55" t="s">
        <v>1091</v>
      </c>
      <c r="C551" s="17">
        <f>SUM(C552:C569)</f>
        <v>1540</v>
      </c>
    </row>
    <row r="552" s="62" customFormat="1" customHeight="1" spans="1:3">
      <c r="A552" s="28">
        <v>2080101</v>
      </c>
      <c r="B552" s="28" t="s">
        <v>722</v>
      </c>
      <c r="C552" s="17">
        <v>0</v>
      </c>
    </row>
    <row r="553" s="62" customFormat="1" customHeight="1" spans="1:3">
      <c r="A553" s="28">
        <v>2080102</v>
      </c>
      <c r="B553" s="28" t="s">
        <v>723</v>
      </c>
      <c r="C553" s="17">
        <v>0</v>
      </c>
    </row>
    <row r="554" s="62" customFormat="1" customHeight="1" spans="1:3">
      <c r="A554" s="28">
        <v>2080103</v>
      </c>
      <c r="B554" s="28" t="s">
        <v>724</v>
      </c>
      <c r="C554" s="17">
        <v>0</v>
      </c>
    </row>
    <row r="555" s="62" customFormat="1" customHeight="1" spans="1:3">
      <c r="A555" s="28">
        <v>2080104</v>
      </c>
      <c r="B555" s="28" t="s">
        <v>1092</v>
      </c>
      <c r="C555" s="17">
        <v>0</v>
      </c>
    </row>
    <row r="556" s="62" customFormat="1" customHeight="1" spans="1:3">
      <c r="A556" s="28">
        <v>2080105</v>
      </c>
      <c r="B556" s="28" t="s">
        <v>1093</v>
      </c>
      <c r="C556" s="17">
        <v>0</v>
      </c>
    </row>
    <row r="557" s="62" customFormat="1" customHeight="1" spans="1:3">
      <c r="A557" s="28">
        <v>2080106</v>
      </c>
      <c r="B557" s="28" t="s">
        <v>1094</v>
      </c>
      <c r="C557" s="17">
        <v>0</v>
      </c>
    </row>
    <row r="558" s="62" customFormat="1" customHeight="1" spans="1:3">
      <c r="A558" s="28">
        <v>2080107</v>
      </c>
      <c r="B558" s="28" t="s">
        <v>1095</v>
      </c>
      <c r="C558" s="17">
        <v>0</v>
      </c>
    </row>
    <row r="559" s="62" customFormat="1" customHeight="1" spans="1:3">
      <c r="A559" s="28">
        <v>2080108</v>
      </c>
      <c r="B559" s="28" t="s">
        <v>763</v>
      </c>
      <c r="C559" s="17">
        <v>0</v>
      </c>
    </row>
    <row r="560" s="62" customFormat="1" customHeight="1" spans="1:3">
      <c r="A560" s="28">
        <v>2080109</v>
      </c>
      <c r="B560" s="28" t="s">
        <v>1096</v>
      </c>
      <c r="C560" s="17">
        <v>0</v>
      </c>
    </row>
    <row r="561" s="62" customFormat="1" customHeight="1" spans="1:3">
      <c r="A561" s="28">
        <v>2080110</v>
      </c>
      <c r="B561" s="28" t="s">
        <v>1097</v>
      </c>
      <c r="C561" s="17">
        <v>0</v>
      </c>
    </row>
    <row r="562" s="62" customFormat="1" customHeight="1" spans="1:3">
      <c r="A562" s="28">
        <v>2080111</v>
      </c>
      <c r="B562" s="28" t="s">
        <v>1098</v>
      </c>
      <c r="C562" s="17">
        <v>0</v>
      </c>
    </row>
    <row r="563" s="62" customFormat="1" customHeight="1" spans="1:3">
      <c r="A563" s="28">
        <v>2080112</v>
      </c>
      <c r="B563" s="28" t="s">
        <v>1099</v>
      </c>
      <c r="C563" s="17">
        <v>0</v>
      </c>
    </row>
    <row r="564" s="62" customFormat="1" customHeight="1" spans="1:3">
      <c r="A564" s="28">
        <v>2080113</v>
      </c>
      <c r="B564" s="28" t="s">
        <v>1100</v>
      </c>
      <c r="C564" s="17">
        <v>0</v>
      </c>
    </row>
    <row r="565" s="62" customFormat="1" customHeight="1" spans="1:3">
      <c r="A565" s="28">
        <v>2080114</v>
      </c>
      <c r="B565" s="28" t="s">
        <v>1101</v>
      </c>
      <c r="C565" s="17">
        <v>0</v>
      </c>
    </row>
    <row r="566" s="62" customFormat="1" customHeight="1" spans="1:3">
      <c r="A566" s="28">
        <v>2080115</v>
      </c>
      <c r="B566" s="28" t="s">
        <v>1102</v>
      </c>
      <c r="C566" s="17">
        <v>0</v>
      </c>
    </row>
    <row r="567" s="62" customFormat="1" customHeight="1" spans="1:3">
      <c r="A567" s="28">
        <v>2080116</v>
      </c>
      <c r="B567" s="28" t="s">
        <v>1103</v>
      </c>
      <c r="C567" s="17">
        <v>0</v>
      </c>
    </row>
    <row r="568" s="62" customFormat="1" customHeight="1" spans="1:3">
      <c r="A568" s="28">
        <v>2080150</v>
      </c>
      <c r="B568" s="28" t="s">
        <v>731</v>
      </c>
      <c r="C568" s="17">
        <v>0</v>
      </c>
    </row>
    <row r="569" s="62" customFormat="1" customHeight="1" spans="1:3">
      <c r="A569" s="28">
        <v>2080199</v>
      </c>
      <c r="B569" s="28" t="s">
        <v>1104</v>
      </c>
      <c r="C569" s="17">
        <v>1540</v>
      </c>
    </row>
    <row r="570" s="62" customFormat="1" customHeight="1" spans="1:3">
      <c r="A570" s="28">
        <v>20802</v>
      </c>
      <c r="B570" s="55" t="s">
        <v>1105</v>
      </c>
      <c r="C570" s="17">
        <f>SUM(C571:C577)</f>
        <v>1550</v>
      </c>
    </row>
    <row r="571" s="62" customFormat="1" customHeight="1" spans="1:3">
      <c r="A571" s="28">
        <v>2080201</v>
      </c>
      <c r="B571" s="28" t="s">
        <v>722</v>
      </c>
      <c r="C571" s="17">
        <v>12</v>
      </c>
    </row>
    <row r="572" s="62" customFormat="1" customHeight="1" spans="1:3">
      <c r="A572" s="28">
        <v>2080202</v>
      </c>
      <c r="B572" s="28" t="s">
        <v>723</v>
      </c>
      <c r="C572" s="17">
        <v>0</v>
      </c>
    </row>
    <row r="573" s="62" customFormat="1" customHeight="1" spans="1:3">
      <c r="A573" s="28">
        <v>2080203</v>
      </c>
      <c r="B573" s="28" t="s">
        <v>724</v>
      </c>
      <c r="C573" s="17">
        <v>0</v>
      </c>
    </row>
    <row r="574" s="62" customFormat="1" customHeight="1" spans="1:3">
      <c r="A574" s="28">
        <v>2080206</v>
      </c>
      <c r="B574" s="28" t="s">
        <v>1106</v>
      </c>
      <c r="C574" s="17">
        <v>0</v>
      </c>
    </row>
    <row r="575" s="62" customFormat="1" customHeight="1" spans="1:3">
      <c r="A575" s="28">
        <v>2080207</v>
      </c>
      <c r="B575" s="28" t="s">
        <v>1107</v>
      </c>
      <c r="C575" s="17">
        <v>0</v>
      </c>
    </row>
    <row r="576" s="62" customFormat="1" customHeight="1" spans="1:3">
      <c r="A576" s="28">
        <v>2080208</v>
      </c>
      <c r="B576" s="28" t="s">
        <v>1108</v>
      </c>
      <c r="C576" s="17">
        <v>833</v>
      </c>
    </row>
    <row r="577" s="62" customFormat="1" customHeight="1" spans="1:3">
      <c r="A577" s="28">
        <v>2080299</v>
      </c>
      <c r="B577" s="28" t="s">
        <v>1109</v>
      </c>
      <c r="C577" s="17">
        <v>705</v>
      </c>
    </row>
    <row r="578" s="62" customFormat="1" customHeight="1" spans="1:3">
      <c r="A578" s="28">
        <v>20804</v>
      </c>
      <c r="B578" s="55" t="s">
        <v>1110</v>
      </c>
      <c r="C578" s="17">
        <f>C579</f>
        <v>0</v>
      </c>
    </row>
    <row r="579" s="62" customFormat="1" customHeight="1" spans="1:3">
      <c r="A579" s="28">
        <v>2080402</v>
      </c>
      <c r="B579" s="28" t="s">
        <v>1111</v>
      </c>
      <c r="C579" s="17">
        <v>0</v>
      </c>
    </row>
    <row r="580" s="62" customFormat="1" customHeight="1" spans="1:3">
      <c r="A580" s="28">
        <v>20805</v>
      </c>
      <c r="B580" s="55" t="s">
        <v>1112</v>
      </c>
      <c r="C580" s="17">
        <f>SUM(C581:C588)</f>
        <v>5926</v>
      </c>
    </row>
    <row r="581" s="62" customFormat="1" customHeight="1" spans="1:3">
      <c r="A581" s="28">
        <v>2080501</v>
      </c>
      <c r="B581" s="28" t="s">
        <v>1113</v>
      </c>
      <c r="C581" s="17">
        <v>0</v>
      </c>
    </row>
    <row r="582" s="62" customFormat="1" customHeight="1" spans="1:3">
      <c r="A582" s="28">
        <v>2080502</v>
      </c>
      <c r="B582" s="28" t="s">
        <v>1114</v>
      </c>
      <c r="C582" s="17">
        <v>0</v>
      </c>
    </row>
    <row r="583" s="62" customFormat="1" customHeight="1" spans="1:3">
      <c r="A583" s="28">
        <v>2080503</v>
      </c>
      <c r="B583" s="28" t="s">
        <v>1115</v>
      </c>
      <c r="C583" s="17">
        <v>0</v>
      </c>
    </row>
    <row r="584" s="62" customFormat="1" customHeight="1" spans="1:3">
      <c r="A584" s="28">
        <v>2080505</v>
      </c>
      <c r="B584" s="28" t="s">
        <v>1116</v>
      </c>
      <c r="C584" s="17">
        <v>2251</v>
      </c>
    </row>
    <row r="585" s="62" customFormat="1" customHeight="1" spans="1:3">
      <c r="A585" s="28">
        <v>2080506</v>
      </c>
      <c r="B585" s="28" t="s">
        <v>1117</v>
      </c>
      <c r="C585" s="17">
        <v>375</v>
      </c>
    </row>
    <row r="586" s="62" customFormat="1" customHeight="1" spans="1:3">
      <c r="A586" s="28">
        <v>2080507</v>
      </c>
      <c r="B586" s="28" t="s">
        <v>1118</v>
      </c>
      <c r="C586" s="17">
        <v>3300</v>
      </c>
    </row>
    <row r="587" s="62" customFormat="1" customHeight="1" spans="1:3">
      <c r="A587" s="28">
        <v>2080508</v>
      </c>
      <c r="B587" s="28" t="s">
        <v>1119</v>
      </c>
      <c r="C587" s="17">
        <v>0</v>
      </c>
    </row>
    <row r="588" s="62" customFormat="1" customHeight="1" spans="1:3">
      <c r="A588" s="28">
        <v>2080599</v>
      </c>
      <c r="B588" s="28" t="s">
        <v>1120</v>
      </c>
      <c r="C588" s="17">
        <v>0</v>
      </c>
    </row>
    <row r="589" s="62" customFormat="1" customHeight="1" spans="1:3">
      <c r="A589" s="28">
        <v>20806</v>
      </c>
      <c r="B589" s="55" t="s">
        <v>1121</v>
      </c>
      <c r="C589" s="17">
        <f>SUM(C590:C592)</f>
        <v>0</v>
      </c>
    </row>
    <row r="590" s="62" customFormat="1" customHeight="1" spans="1:3">
      <c r="A590" s="28">
        <v>2080601</v>
      </c>
      <c r="B590" s="28" t="s">
        <v>1122</v>
      </c>
      <c r="C590" s="17">
        <v>0</v>
      </c>
    </row>
    <row r="591" s="62" customFormat="1" customHeight="1" spans="1:3">
      <c r="A591" s="28">
        <v>2080602</v>
      </c>
      <c r="B591" s="28" t="s">
        <v>1123</v>
      </c>
      <c r="C591" s="17">
        <v>0</v>
      </c>
    </row>
    <row r="592" s="62" customFormat="1" customHeight="1" spans="1:3">
      <c r="A592" s="28">
        <v>2080699</v>
      </c>
      <c r="B592" s="28" t="s">
        <v>1124</v>
      </c>
      <c r="C592" s="17">
        <v>0</v>
      </c>
    </row>
    <row r="593" s="62" customFormat="1" customHeight="1" spans="1:3">
      <c r="A593" s="28">
        <v>20807</v>
      </c>
      <c r="B593" s="55" t="s">
        <v>1125</v>
      </c>
      <c r="C593" s="17">
        <f>SUM(C594:C602)</f>
        <v>640</v>
      </c>
    </row>
    <row r="594" s="62" customFormat="1" customHeight="1" spans="1:3">
      <c r="A594" s="28">
        <v>2080701</v>
      </c>
      <c r="B594" s="28" t="s">
        <v>1126</v>
      </c>
      <c r="C594" s="17">
        <v>0</v>
      </c>
    </row>
    <row r="595" s="62" customFormat="1" customHeight="1" spans="1:3">
      <c r="A595" s="28">
        <v>2080702</v>
      </c>
      <c r="B595" s="28" t="s">
        <v>1127</v>
      </c>
      <c r="C595" s="17">
        <v>0</v>
      </c>
    </row>
    <row r="596" s="62" customFormat="1" customHeight="1" spans="1:3">
      <c r="A596" s="28">
        <v>2080704</v>
      </c>
      <c r="B596" s="28" t="s">
        <v>1128</v>
      </c>
      <c r="C596" s="17">
        <v>0</v>
      </c>
    </row>
    <row r="597" s="62" customFormat="1" customHeight="1" spans="1:3">
      <c r="A597" s="28">
        <v>2080705</v>
      </c>
      <c r="B597" s="28" t="s">
        <v>1129</v>
      </c>
      <c r="C597" s="17">
        <v>0</v>
      </c>
    </row>
    <row r="598" s="62" customFormat="1" customHeight="1" spans="1:3">
      <c r="A598" s="28">
        <v>2080709</v>
      </c>
      <c r="B598" s="28" t="s">
        <v>1130</v>
      </c>
      <c r="C598" s="17">
        <v>0</v>
      </c>
    </row>
    <row r="599" s="62" customFormat="1" customHeight="1" spans="1:3">
      <c r="A599" s="28">
        <v>2080711</v>
      </c>
      <c r="B599" s="28" t="s">
        <v>1131</v>
      </c>
      <c r="C599" s="17">
        <v>0</v>
      </c>
    </row>
    <row r="600" s="62" customFormat="1" customHeight="1" spans="1:3">
      <c r="A600" s="28">
        <v>2080712</v>
      </c>
      <c r="B600" s="28" t="s">
        <v>1132</v>
      </c>
      <c r="C600" s="17">
        <v>0</v>
      </c>
    </row>
    <row r="601" s="62" customFormat="1" customHeight="1" spans="1:3">
      <c r="A601" s="28">
        <v>2080713</v>
      </c>
      <c r="B601" s="28" t="s">
        <v>1133</v>
      </c>
      <c r="C601" s="17">
        <v>0</v>
      </c>
    </row>
    <row r="602" s="62" customFormat="1" customHeight="1" spans="1:3">
      <c r="A602" s="28">
        <v>2080799</v>
      </c>
      <c r="B602" s="28" t="s">
        <v>1134</v>
      </c>
      <c r="C602" s="17">
        <v>640</v>
      </c>
    </row>
    <row r="603" s="62" customFormat="1" customHeight="1" spans="1:3">
      <c r="A603" s="28">
        <v>20808</v>
      </c>
      <c r="B603" s="55" t="s">
        <v>1135</v>
      </c>
      <c r="C603" s="17">
        <f>SUM(C604:C611)</f>
        <v>2066</v>
      </c>
    </row>
    <row r="604" s="62" customFormat="1" customHeight="1" spans="1:3">
      <c r="A604" s="28">
        <v>2080801</v>
      </c>
      <c r="B604" s="28" t="s">
        <v>1136</v>
      </c>
      <c r="C604" s="17">
        <v>469</v>
      </c>
    </row>
    <row r="605" s="62" customFormat="1" customHeight="1" spans="1:3">
      <c r="A605" s="28">
        <v>2080802</v>
      </c>
      <c r="B605" s="28" t="s">
        <v>1137</v>
      </c>
      <c r="C605" s="17">
        <v>0</v>
      </c>
    </row>
    <row r="606" s="62" customFormat="1" customHeight="1" spans="1:3">
      <c r="A606" s="28">
        <v>2080803</v>
      </c>
      <c r="B606" s="28" t="s">
        <v>1138</v>
      </c>
      <c r="C606" s="17">
        <v>77</v>
      </c>
    </row>
    <row r="607" s="62" customFormat="1" customHeight="1" spans="1:3">
      <c r="A607" s="28">
        <v>2080805</v>
      </c>
      <c r="B607" s="28" t="s">
        <v>1139</v>
      </c>
      <c r="C607" s="17">
        <v>423</v>
      </c>
    </row>
    <row r="608" s="62" customFormat="1" customHeight="1" spans="1:3">
      <c r="A608" s="28">
        <v>2080806</v>
      </c>
      <c r="B608" s="28" t="s">
        <v>1140</v>
      </c>
      <c r="C608" s="17">
        <v>0</v>
      </c>
    </row>
    <row r="609" s="62" customFormat="1" customHeight="1" spans="1:3">
      <c r="A609" s="28">
        <v>2080807</v>
      </c>
      <c r="B609" s="28" t="s">
        <v>1141</v>
      </c>
      <c r="C609" s="17">
        <v>0</v>
      </c>
    </row>
    <row r="610" s="62" customFormat="1" customHeight="1" spans="1:3">
      <c r="A610" s="28">
        <v>2080808</v>
      </c>
      <c r="B610" s="28" t="s">
        <v>1142</v>
      </c>
      <c r="C610" s="17">
        <v>34</v>
      </c>
    </row>
    <row r="611" s="62" customFormat="1" customHeight="1" spans="1:3">
      <c r="A611" s="28">
        <v>2080899</v>
      </c>
      <c r="B611" s="28" t="s">
        <v>1143</v>
      </c>
      <c r="C611" s="17">
        <v>1063</v>
      </c>
    </row>
    <row r="612" s="62" customFormat="1" customHeight="1" spans="1:3">
      <c r="A612" s="28">
        <v>20809</v>
      </c>
      <c r="B612" s="55" t="s">
        <v>1144</v>
      </c>
      <c r="C612" s="17">
        <f>SUM(C613:C618)</f>
        <v>68</v>
      </c>
    </row>
    <row r="613" s="62" customFormat="1" customHeight="1" spans="1:3">
      <c r="A613" s="28">
        <v>2080901</v>
      </c>
      <c r="B613" s="28" t="s">
        <v>1145</v>
      </c>
      <c r="C613" s="17">
        <v>37</v>
      </c>
    </row>
    <row r="614" s="62" customFormat="1" customHeight="1" spans="1:3">
      <c r="A614" s="28">
        <v>2080902</v>
      </c>
      <c r="B614" s="28" t="s">
        <v>1146</v>
      </c>
      <c r="C614" s="17">
        <v>0</v>
      </c>
    </row>
    <row r="615" s="62" customFormat="1" customHeight="1" spans="1:3">
      <c r="A615" s="28">
        <v>2080903</v>
      </c>
      <c r="B615" s="28" t="s">
        <v>1147</v>
      </c>
      <c r="C615" s="17">
        <v>5</v>
      </c>
    </row>
    <row r="616" s="62" customFormat="1" customHeight="1" spans="1:3">
      <c r="A616" s="28">
        <v>2080904</v>
      </c>
      <c r="B616" s="28" t="s">
        <v>1148</v>
      </c>
      <c r="C616" s="17">
        <v>0</v>
      </c>
    </row>
    <row r="617" s="62" customFormat="1" customHeight="1" spans="1:3">
      <c r="A617" s="28">
        <v>2080905</v>
      </c>
      <c r="B617" s="28" t="s">
        <v>1149</v>
      </c>
      <c r="C617" s="17">
        <v>0</v>
      </c>
    </row>
    <row r="618" s="62" customFormat="1" customHeight="1" spans="1:3">
      <c r="A618" s="28">
        <v>2080999</v>
      </c>
      <c r="B618" s="28" t="s">
        <v>1150</v>
      </c>
      <c r="C618" s="17">
        <v>26</v>
      </c>
    </row>
    <row r="619" s="62" customFormat="1" customHeight="1" spans="1:3">
      <c r="A619" s="28">
        <v>20810</v>
      </c>
      <c r="B619" s="55" t="s">
        <v>1151</v>
      </c>
      <c r="C619" s="17">
        <f>SUM(C620:C626)</f>
        <v>347</v>
      </c>
    </row>
    <row r="620" s="62" customFormat="1" customHeight="1" spans="1:3">
      <c r="A620" s="28">
        <v>2081001</v>
      </c>
      <c r="B620" s="28" t="s">
        <v>1152</v>
      </c>
      <c r="C620" s="17">
        <v>31</v>
      </c>
    </row>
    <row r="621" s="62" customFormat="1" customHeight="1" spans="1:3">
      <c r="A621" s="28">
        <v>2081002</v>
      </c>
      <c r="B621" s="28" t="s">
        <v>1153</v>
      </c>
      <c r="C621" s="17">
        <v>316</v>
      </c>
    </row>
    <row r="622" s="62" customFormat="1" customHeight="1" spans="1:3">
      <c r="A622" s="28">
        <v>2081003</v>
      </c>
      <c r="B622" s="28" t="s">
        <v>1154</v>
      </c>
      <c r="C622" s="17">
        <v>0</v>
      </c>
    </row>
    <row r="623" s="62" customFormat="1" customHeight="1" spans="1:3">
      <c r="A623" s="28">
        <v>2081004</v>
      </c>
      <c r="B623" s="28" t="s">
        <v>1155</v>
      </c>
      <c r="C623" s="17">
        <v>0</v>
      </c>
    </row>
    <row r="624" s="62" customFormat="1" customHeight="1" spans="1:3">
      <c r="A624" s="28">
        <v>2081005</v>
      </c>
      <c r="B624" s="28" t="s">
        <v>1156</v>
      </c>
      <c r="C624" s="17">
        <v>0</v>
      </c>
    </row>
    <row r="625" s="62" customFormat="1" customHeight="1" spans="1:3">
      <c r="A625" s="28">
        <v>2081006</v>
      </c>
      <c r="B625" s="28" t="s">
        <v>1157</v>
      </c>
      <c r="C625" s="17">
        <v>0</v>
      </c>
    </row>
    <row r="626" s="62" customFormat="1" customHeight="1" spans="1:3">
      <c r="A626" s="28">
        <v>2081099</v>
      </c>
      <c r="B626" s="28" t="s">
        <v>1158</v>
      </c>
      <c r="C626" s="17">
        <v>0</v>
      </c>
    </row>
    <row r="627" s="62" customFormat="1" customHeight="1" spans="1:3">
      <c r="A627" s="28">
        <v>20811</v>
      </c>
      <c r="B627" s="55" t="s">
        <v>1159</v>
      </c>
      <c r="C627" s="17">
        <f>SUM(C628:C635)</f>
        <v>395</v>
      </c>
    </row>
    <row r="628" s="62" customFormat="1" customHeight="1" spans="1:3">
      <c r="A628" s="28">
        <v>2081101</v>
      </c>
      <c r="B628" s="28" t="s">
        <v>722</v>
      </c>
      <c r="C628" s="17">
        <v>0</v>
      </c>
    </row>
    <row r="629" s="62" customFormat="1" customHeight="1" spans="1:3">
      <c r="A629" s="28">
        <v>2081102</v>
      </c>
      <c r="B629" s="28" t="s">
        <v>723</v>
      </c>
      <c r="C629" s="17">
        <v>0</v>
      </c>
    </row>
    <row r="630" s="62" customFormat="1" customHeight="1" spans="1:3">
      <c r="A630" s="28">
        <v>2081103</v>
      </c>
      <c r="B630" s="28" t="s">
        <v>724</v>
      </c>
      <c r="C630" s="17">
        <v>0</v>
      </c>
    </row>
    <row r="631" s="62" customFormat="1" customHeight="1" spans="1:3">
      <c r="A631" s="28">
        <v>2081104</v>
      </c>
      <c r="B631" s="28" t="s">
        <v>1160</v>
      </c>
      <c r="C631" s="17">
        <v>16</v>
      </c>
    </row>
    <row r="632" s="62" customFormat="1" customHeight="1" spans="1:3">
      <c r="A632" s="28">
        <v>2081105</v>
      </c>
      <c r="B632" s="28" t="s">
        <v>1161</v>
      </c>
      <c r="C632" s="17">
        <v>3</v>
      </c>
    </row>
    <row r="633" s="62" customFormat="1" customHeight="1" spans="1:3">
      <c r="A633" s="28">
        <v>2081106</v>
      </c>
      <c r="B633" s="28" t="s">
        <v>1162</v>
      </c>
      <c r="C633" s="17">
        <v>0</v>
      </c>
    </row>
    <row r="634" s="62" customFormat="1" customHeight="1" spans="1:3">
      <c r="A634" s="28">
        <v>2081107</v>
      </c>
      <c r="B634" s="28" t="s">
        <v>1163</v>
      </c>
      <c r="C634" s="17">
        <v>286</v>
      </c>
    </row>
    <row r="635" s="62" customFormat="1" customHeight="1" spans="1:3">
      <c r="A635" s="28">
        <v>2081199</v>
      </c>
      <c r="B635" s="28" t="s">
        <v>1164</v>
      </c>
      <c r="C635" s="17">
        <v>90</v>
      </c>
    </row>
    <row r="636" s="62" customFormat="1" customHeight="1" spans="1:3">
      <c r="A636" s="28">
        <v>20816</v>
      </c>
      <c r="B636" s="55" t="s">
        <v>1165</v>
      </c>
      <c r="C636" s="17">
        <f>SUM(C637:C641)</f>
        <v>0</v>
      </c>
    </row>
    <row r="637" s="62" customFormat="1" customHeight="1" spans="1:3">
      <c r="A637" s="28">
        <v>2081601</v>
      </c>
      <c r="B637" s="28" t="s">
        <v>722</v>
      </c>
      <c r="C637" s="17">
        <v>0</v>
      </c>
    </row>
    <row r="638" s="62" customFormat="1" customHeight="1" spans="1:3">
      <c r="A638" s="28">
        <v>2081602</v>
      </c>
      <c r="B638" s="28" t="s">
        <v>723</v>
      </c>
      <c r="C638" s="17">
        <v>0</v>
      </c>
    </row>
    <row r="639" s="62" customFormat="1" customHeight="1" spans="1:3">
      <c r="A639" s="28">
        <v>2081603</v>
      </c>
      <c r="B639" s="28" t="s">
        <v>724</v>
      </c>
      <c r="C639" s="17">
        <v>0</v>
      </c>
    </row>
    <row r="640" s="62" customFormat="1" customHeight="1" spans="1:3">
      <c r="A640" s="28">
        <v>2081650</v>
      </c>
      <c r="B640" s="28" t="s">
        <v>731</v>
      </c>
      <c r="C640" s="17">
        <v>0</v>
      </c>
    </row>
    <row r="641" s="62" customFormat="1" customHeight="1" spans="1:3">
      <c r="A641" s="28">
        <v>2081699</v>
      </c>
      <c r="B641" s="28" t="s">
        <v>1166</v>
      </c>
      <c r="C641" s="17">
        <v>0</v>
      </c>
    </row>
    <row r="642" s="62" customFormat="1" customHeight="1" spans="1:3">
      <c r="A642" s="28">
        <v>20819</v>
      </c>
      <c r="B642" s="55" t="s">
        <v>1167</v>
      </c>
      <c r="C642" s="17">
        <f>SUM(C643:C644)</f>
        <v>1251</v>
      </c>
    </row>
    <row r="643" s="62" customFormat="1" customHeight="1" spans="1:3">
      <c r="A643" s="28">
        <v>2081901</v>
      </c>
      <c r="B643" s="28" t="s">
        <v>1168</v>
      </c>
      <c r="C643" s="17">
        <v>99</v>
      </c>
    </row>
    <row r="644" s="62" customFormat="1" customHeight="1" spans="1:3">
      <c r="A644" s="28">
        <v>2081902</v>
      </c>
      <c r="B644" s="28" t="s">
        <v>1169</v>
      </c>
      <c r="C644" s="17">
        <v>1152</v>
      </c>
    </row>
    <row r="645" s="62" customFormat="1" customHeight="1" spans="1:3">
      <c r="A645" s="28">
        <v>20820</v>
      </c>
      <c r="B645" s="55" t="s">
        <v>1170</v>
      </c>
      <c r="C645" s="17">
        <f>SUM(C646:C647)</f>
        <v>0</v>
      </c>
    </row>
    <row r="646" s="62" customFormat="1" customHeight="1" spans="1:3">
      <c r="A646" s="28">
        <v>2082001</v>
      </c>
      <c r="B646" s="28" t="s">
        <v>1171</v>
      </c>
      <c r="C646" s="17">
        <v>0</v>
      </c>
    </row>
    <row r="647" s="62" customFormat="1" customHeight="1" spans="1:3">
      <c r="A647" s="28">
        <v>2082002</v>
      </c>
      <c r="B647" s="28" t="s">
        <v>1172</v>
      </c>
      <c r="C647" s="17">
        <v>0</v>
      </c>
    </row>
    <row r="648" s="62" customFormat="1" customHeight="1" spans="1:3">
      <c r="A648" s="28">
        <v>20821</v>
      </c>
      <c r="B648" s="55" t="s">
        <v>1173</v>
      </c>
      <c r="C648" s="17">
        <f>SUM(C649:C650)</f>
        <v>191</v>
      </c>
    </row>
    <row r="649" s="62" customFormat="1" customHeight="1" spans="1:3">
      <c r="A649" s="28">
        <v>2082101</v>
      </c>
      <c r="B649" s="28" t="s">
        <v>1174</v>
      </c>
      <c r="C649" s="17">
        <v>116</v>
      </c>
    </row>
    <row r="650" s="62" customFormat="1" customHeight="1" spans="1:3">
      <c r="A650" s="28">
        <v>2082102</v>
      </c>
      <c r="B650" s="28" t="s">
        <v>1175</v>
      </c>
      <c r="C650" s="17">
        <v>75</v>
      </c>
    </row>
    <row r="651" s="62" customFormat="1" customHeight="1" spans="1:3">
      <c r="A651" s="28">
        <v>20824</v>
      </c>
      <c r="B651" s="55" t="s">
        <v>1176</v>
      </c>
      <c r="C651" s="17">
        <f>SUM(C652:C653)</f>
        <v>0</v>
      </c>
    </row>
    <row r="652" s="62" customFormat="1" customHeight="1" spans="1:3">
      <c r="A652" s="28">
        <v>2082401</v>
      </c>
      <c r="B652" s="28" t="s">
        <v>1177</v>
      </c>
      <c r="C652" s="17">
        <v>0</v>
      </c>
    </row>
    <row r="653" s="62" customFormat="1" customHeight="1" spans="1:3">
      <c r="A653" s="28">
        <v>2082402</v>
      </c>
      <c r="B653" s="28" t="s">
        <v>1178</v>
      </c>
      <c r="C653" s="17">
        <v>0</v>
      </c>
    </row>
    <row r="654" s="62" customFormat="1" customHeight="1" spans="1:3">
      <c r="A654" s="28">
        <v>20825</v>
      </c>
      <c r="B654" s="55" t="s">
        <v>1179</v>
      </c>
      <c r="C654" s="17">
        <f>SUM(C655:C656)</f>
        <v>0</v>
      </c>
    </row>
    <row r="655" s="62" customFormat="1" customHeight="1" spans="1:3">
      <c r="A655" s="28">
        <v>2082501</v>
      </c>
      <c r="B655" s="28" t="s">
        <v>1180</v>
      </c>
      <c r="C655" s="17">
        <v>0</v>
      </c>
    </row>
    <row r="656" s="62" customFormat="1" customHeight="1" spans="1:3">
      <c r="A656" s="28">
        <v>2082502</v>
      </c>
      <c r="B656" s="28" t="s">
        <v>1181</v>
      </c>
      <c r="C656" s="17">
        <v>0</v>
      </c>
    </row>
    <row r="657" s="62" customFormat="1" customHeight="1" spans="1:3">
      <c r="A657" s="28">
        <v>20826</v>
      </c>
      <c r="B657" s="55" t="s">
        <v>1182</v>
      </c>
      <c r="C657" s="17">
        <f>SUM(C658:C660)</f>
        <v>1950</v>
      </c>
    </row>
    <row r="658" s="62" customFormat="1" customHeight="1" spans="1:3">
      <c r="A658" s="28">
        <v>2082601</v>
      </c>
      <c r="B658" s="28" t="s">
        <v>1183</v>
      </c>
      <c r="C658" s="17">
        <v>0</v>
      </c>
    </row>
    <row r="659" s="62" customFormat="1" customHeight="1" spans="1:3">
      <c r="A659" s="28">
        <v>2082602</v>
      </c>
      <c r="B659" s="28" t="s">
        <v>1184</v>
      </c>
      <c r="C659" s="17">
        <v>1950</v>
      </c>
    </row>
    <row r="660" s="62" customFormat="1" customHeight="1" spans="1:3">
      <c r="A660" s="28">
        <v>2082699</v>
      </c>
      <c r="B660" s="28" t="s">
        <v>1185</v>
      </c>
      <c r="C660" s="17">
        <v>0</v>
      </c>
    </row>
    <row r="661" s="62" customFormat="1" customHeight="1" spans="1:3">
      <c r="A661" s="28">
        <v>20827</v>
      </c>
      <c r="B661" s="55" t="s">
        <v>1186</v>
      </c>
      <c r="C661" s="17">
        <f>SUM(C662:C664)</f>
        <v>0</v>
      </c>
    </row>
    <row r="662" s="62" customFormat="1" customHeight="1" spans="1:3">
      <c r="A662" s="28">
        <v>2082701</v>
      </c>
      <c r="B662" s="28" t="s">
        <v>1187</v>
      </c>
      <c r="C662" s="17">
        <v>0</v>
      </c>
    </row>
    <row r="663" s="62" customFormat="1" customHeight="1" spans="1:3">
      <c r="A663" s="28">
        <v>2082702</v>
      </c>
      <c r="B663" s="28" t="s">
        <v>1188</v>
      </c>
      <c r="C663" s="17">
        <v>0</v>
      </c>
    </row>
    <row r="664" s="62" customFormat="1" customHeight="1" spans="1:3">
      <c r="A664" s="28">
        <v>2082799</v>
      </c>
      <c r="B664" s="28" t="s">
        <v>1189</v>
      </c>
      <c r="C664" s="17">
        <v>0</v>
      </c>
    </row>
    <row r="665" s="62" customFormat="1" customHeight="1" spans="1:3">
      <c r="A665" s="28">
        <v>20828</v>
      </c>
      <c r="B665" s="55" t="s">
        <v>1190</v>
      </c>
      <c r="C665" s="17">
        <f>SUM(C666:C672)</f>
        <v>590</v>
      </c>
    </row>
    <row r="666" s="62" customFormat="1" customHeight="1" spans="1:3">
      <c r="A666" s="28">
        <v>2082801</v>
      </c>
      <c r="B666" s="28" t="s">
        <v>722</v>
      </c>
      <c r="C666" s="17">
        <v>0</v>
      </c>
    </row>
    <row r="667" s="62" customFormat="1" customHeight="1" spans="1:3">
      <c r="A667" s="28">
        <v>2082802</v>
      </c>
      <c r="B667" s="28" t="s">
        <v>723</v>
      </c>
      <c r="C667" s="17">
        <v>0</v>
      </c>
    </row>
    <row r="668" s="62" customFormat="1" customHeight="1" spans="1:3">
      <c r="A668" s="28">
        <v>2082803</v>
      </c>
      <c r="B668" s="28" t="s">
        <v>724</v>
      </c>
      <c r="C668" s="17">
        <v>0</v>
      </c>
    </row>
    <row r="669" s="62" customFormat="1" customHeight="1" spans="1:3">
      <c r="A669" s="28">
        <v>2082804</v>
      </c>
      <c r="B669" s="28" t="s">
        <v>1191</v>
      </c>
      <c r="C669" s="17">
        <v>66</v>
      </c>
    </row>
    <row r="670" s="62" customFormat="1" customHeight="1" spans="1:3">
      <c r="A670" s="28">
        <v>2082805</v>
      </c>
      <c r="B670" s="28" t="s">
        <v>1192</v>
      </c>
      <c r="C670" s="17">
        <v>0</v>
      </c>
    </row>
    <row r="671" s="62" customFormat="1" customHeight="1" spans="1:3">
      <c r="A671" s="28">
        <v>2082850</v>
      </c>
      <c r="B671" s="28" t="s">
        <v>731</v>
      </c>
      <c r="C671" s="17">
        <v>0</v>
      </c>
    </row>
    <row r="672" s="62" customFormat="1" customHeight="1" spans="1:3">
      <c r="A672" s="28">
        <v>2082899</v>
      </c>
      <c r="B672" s="28" t="s">
        <v>1193</v>
      </c>
      <c r="C672" s="17">
        <v>524</v>
      </c>
    </row>
    <row r="673" s="62" customFormat="1" customHeight="1" spans="1:3">
      <c r="A673" s="28">
        <v>20830</v>
      </c>
      <c r="B673" s="55" t="s">
        <v>1194</v>
      </c>
      <c r="C673" s="17">
        <f>SUM(C674:C675)</f>
        <v>0</v>
      </c>
    </row>
    <row r="674" s="62" customFormat="1" customHeight="1" spans="1:3">
      <c r="A674" s="28">
        <v>2083001</v>
      </c>
      <c r="B674" s="28" t="s">
        <v>1195</v>
      </c>
      <c r="C674" s="17">
        <v>0</v>
      </c>
    </row>
    <row r="675" s="62" customFormat="1" customHeight="1" spans="1:3">
      <c r="A675" s="28">
        <v>2083099</v>
      </c>
      <c r="B675" s="28" t="s">
        <v>1196</v>
      </c>
      <c r="C675" s="17">
        <v>0</v>
      </c>
    </row>
    <row r="676" s="62" customFormat="1" customHeight="1" spans="1:3">
      <c r="A676" s="28">
        <v>20899</v>
      </c>
      <c r="B676" s="55" t="s">
        <v>1197</v>
      </c>
      <c r="C676" s="17">
        <f>C677</f>
        <v>18</v>
      </c>
    </row>
    <row r="677" s="62" customFormat="1" customHeight="1" spans="1:3">
      <c r="A677" s="28">
        <v>2089999</v>
      </c>
      <c r="B677" s="28" t="s">
        <v>1198</v>
      </c>
      <c r="C677" s="17">
        <v>18</v>
      </c>
    </row>
    <row r="678" s="62" customFormat="1" customHeight="1" spans="1:3">
      <c r="A678" s="28">
        <v>210</v>
      </c>
      <c r="B678" s="55" t="s">
        <v>1199</v>
      </c>
      <c r="C678" s="17">
        <f>SUM(C679,C684,C699,C703,C715,C718,C722,C727,C731,C735,C738,C747,C749)</f>
        <v>13406</v>
      </c>
    </row>
    <row r="679" s="62" customFormat="1" customHeight="1" spans="1:3">
      <c r="A679" s="28">
        <v>21001</v>
      </c>
      <c r="B679" s="55" t="s">
        <v>1200</v>
      </c>
      <c r="C679" s="17">
        <f>SUM(C680:C683)</f>
        <v>2692</v>
      </c>
    </row>
    <row r="680" s="62" customFormat="1" customHeight="1" spans="1:3">
      <c r="A680" s="28">
        <v>2100101</v>
      </c>
      <c r="B680" s="28" t="s">
        <v>722</v>
      </c>
      <c r="C680" s="17">
        <v>2</v>
      </c>
    </row>
    <row r="681" s="62" customFormat="1" customHeight="1" spans="1:3">
      <c r="A681" s="28">
        <v>2100102</v>
      </c>
      <c r="B681" s="28" t="s">
        <v>723</v>
      </c>
      <c r="C681" s="17">
        <v>0</v>
      </c>
    </row>
    <row r="682" s="62" customFormat="1" customHeight="1" spans="1:3">
      <c r="A682" s="28">
        <v>2100103</v>
      </c>
      <c r="B682" s="28" t="s">
        <v>724</v>
      </c>
      <c r="C682" s="17">
        <v>0</v>
      </c>
    </row>
    <row r="683" s="62" customFormat="1" customHeight="1" spans="1:3">
      <c r="A683" s="28">
        <v>2100199</v>
      </c>
      <c r="B683" s="28" t="s">
        <v>1201</v>
      </c>
      <c r="C683" s="17">
        <v>2690</v>
      </c>
    </row>
    <row r="684" s="62" customFormat="1" customHeight="1" spans="1:3">
      <c r="A684" s="28">
        <v>21002</v>
      </c>
      <c r="B684" s="55" t="s">
        <v>1202</v>
      </c>
      <c r="C684" s="17">
        <f>SUM(C685:C698)</f>
        <v>60</v>
      </c>
    </row>
    <row r="685" s="62" customFormat="1" customHeight="1" spans="1:3">
      <c r="A685" s="28">
        <v>2100201</v>
      </c>
      <c r="B685" s="28" t="s">
        <v>1203</v>
      </c>
      <c r="C685" s="17">
        <v>0</v>
      </c>
    </row>
    <row r="686" s="62" customFormat="1" customHeight="1" spans="1:3">
      <c r="A686" s="28">
        <v>2100202</v>
      </c>
      <c r="B686" s="28" t="s">
        <v>1204</v>
      </c>
      <c r="C686" s="17">
        <v>0</v>
      </c>
    </row>
    <row r="687" s="62" customFormat="1" customHeight="1" spans="1:3">
      <c r="A687" s="28">
        <v>2100203</v>
      </c>
      <c r="B687" s="28" t="s">
        <v>1205</v>
      </c>
      <c r="C687" s="17">
        <v>0</v>
      </c>
    </row>
    <row r="688" s="62" customFormat="1" customHeight="1" spans="1:3">
      <c r="A688" s="28">
        <v>2100204</v>
      </c>
      <c r="B688" s="28" t="s">
        <v>1206</v>
      </c>
      <c r="C688" s="17">
        <v>0</v>
      </c>
    </row>
    <row r="689" s="62" customFormat="1" customHeight="1" spans="1:3">
      <c r="A689" s="28">
        <v>2100205</v>
      </c>
      <c r="B689" s="28" t="s">
        <v>1207</v>
      </c>
      <c r="C689" s="17">
        <v>0</v>
      </c>
    </row>
    <row r="690" s="62" customFormat="1" customHeight="1" spans="1:3">
      <c r="A690" s="28">
        <v>2100206</v>
      </c>
      <c r="B690" s="28" t="s">
        <v>1208</v>
      </c>
      <c r="C690" s="17">
        <v>0</v>
      </c>
    </row>
    <row r="691" s="62" customFormat="1" customHeight="1" spans="1:3">
      <c r="A691" s="28">
        <v>2100207</v>
      </c>
      <c r="B691" s="28" t="s">
        <v>1209</v>
      </c>
      <c r="C691" s="17">
        <v>0</v>
      </c>
    </row>
    <row r="692" s="62" customFormat="1" customHeight="1" spans="1:3">
      <c r="A692" s="28">
        <v>2100208</v>
      </c>
      <c r="B692" s="28" t="s">
        <v>1210</v>
      </c>
      <c r="C692" s="17">
        <v>0</v>
      </c>
    </row>
    <row r="693" s="62" customFormat="1" customHeight="1" spans="1:3">
      <c r="A693" s="28">
        <v>2100209</v>
      </c>
      <c r="B693" s="28" t="s">
        <v>1211</v>
      </c>
      <c r="C693" s="17">
        <v>0</v>
      </c>
    </row>
    <row r="694" s="62" customFormat="1" customHeight="1" spans="1:3">
      <c r="A694" s="28">
        <v>2100210</v>
      </c>
      <c r="B694" s="28" t="s">
        <v>1212</v>
      </c>
      <c r="C694" s="17">
        <v>0</v>
      </c>
    </row>
    <row r="695" s="62" customFormat="1" customHeight="1" spans="1:3">
      <c r="A695" s="28">
        <v>2100211</v>
      </c>
      <c r="B695" s="28" t="s">
        <v>1213</v>
      </c>
      <c r="C695" s="17">
        <v>0</v>
      </c>
    </row>
    <row r="696" s="62" customFormat="1" customHeight="1" spans="1:3">
      <c r="A696" s="28">
        <v>2100212</v>
      </c>
      <c r="B696" s="28" t="s">
        <v>1214</v>
      </c>
      <c r="C696" s="17">
        <v>0</v>
      </c>
    </row>
    <row r="697" s="62" customFormat="1" customHeight="1" spans="1:3">
      <c r="A697" s="28">
        <v>2100213</v>
      </c>
      <c r="B697" s="28" t="s">
        <v>1215</v>
      </c>
      <c r="C697" s="17">
        <v>0</v>
      </c>
    </row>
    <row r="698" s="62" customFormat="1" customHeight="1" spans="1:3">
      <c r="A698" s="28">
        <v>2100299</v>
      </c>
      <c r="B698" s="28" t="s">
        <v>1216</v>
      </c>
      <c r="C698" s="17">
        <v>60</v>
      </c>
    </row>
    <row r="699" s="62" customFormat="1" customHeight="1" spans="1:3">
      <c r="A699" s="28">
        <v>21003</v>
      </c>
      <c r="B699" s="55" t="s">
        <v>1217</v>
      </c>
      <c r="C699" s="17">
        <f>SUM(C700:C702)</f>
        <v>65</v>
      </c>
    </row>
    <row r="700" s="62" customFormat="1" customHeight="1" spans="1:3">
      <c r="A700" s="28">
        <v>2100301</v>
      </c>
      <c r="B700" s="28" t="s">
        <v>1218</v>
      </c>
      <c r="C700" s="17">
        <v>0</v>
      </c>
    </row>
    <row r="701" s="62" customFormat="1" customHeight="1" spans="1:3">
      <c r="A701" s="28">
        <v>2100302</v>
      </c>
      <c r="B701" s="28" t="s">
        <v>1219</v>
      </c>
      <c r="C701" s="17">
        <v>0</v>
      </c>
    </row>
    <row r="702" s="62" customFormat="1" customHeight="1" spans="1:3">
      <c r="A702" s="28">
        <v>2100399</v>
      </c>
      <c r="B702" s="28" t="s">
        <v>1220</v>
      </c>
      <c r="C702" s="17">
        <v>65</v>
      </c>
    </row>
    <row r="703" s="62" customFormat="1" customHeight="1" spans="1:3">
      <c r="A703" s="28">
        <v>21004</v>
      </c>
      <c r="B703" s="55" t="s">
        <v>1221</v>
      </c>
      <c r="C703" s="17">
        <f>SUM(C704:C714)</f>
        <v>1975</v>
      </c>
    </row>
    <row r="704" s="62" customFormat="1" customHeight="1" spans="1:3">
      <c r="A704" s="28">
        <v>2100401</v>
      </c>
      <c r="B704" s="28" t="s">
        <v>1222</v>
      </c>
      <c r="C704" s="17">
        <v>0</v>
      </c>
    </row>
    <row r="705" s="62" customFormat="1" customHeight="1" spans="1:3">
      <c r="A705" s="28">
        <v>2100402</v>
      </c>
      <c r="B705" s="28" t="s">
        <v>1223</v>
      </c>
      <c r="C705" s="17">
        <v>0</v>
      </c>
    </row>
    <row r="706" s="62" customFormat="1" customHeight="1" spans="1:3">
      <c r="A706" s="28">
        <v>2100403</v>
      </c>
      <c r="B706" s="28" t="s">
        <v>1224</v>
      </c>
      <c r="C706" s="17">
        <v>0</v>
      </c>
    </row>
    <row r="707" s="62" customFormat="1" customHeight="1" spans="1:3">
      <c r="A707" s="28">
        <v>2100404</v>
      </c>
      <c r="B707" s="28" t="s">
        <v>1225</v>
      </c>
      <c r="C707" s="17">
        <v>0</v>
      </c>
    </row>
    <row r="708" s="62" customFormat="1" customHeight="1" spans="1:3">
      <c r="A708" s="28">
        <v>2100405</v>
      </c>
      <c r="B708" s="28" t="s">
        <v>1226</v>
      </c>
      <c r="C708" s="17">
        <v>0</v>
      </c>
    </row>
    <row r="709" s="62" customFormat="1" customHeight="1" spans="1:3">
      <c r="A709" s="28">
        <v>2100406</v>
      </c>
      <c r="B709" s="28" t="s">
        <v>1227</v>
      </c>
      <c r="C709" s="17">
        <v>0</v>
      </c>
    </row>
    <row r="710" s="62" customFormat="1" customHeight="1" spans="1:3">
      <c r="A710" s="28">
        <v>2100407</v>
      </c>
      <c r="B710" s="28" t="s">
        <v>1228</v>
      </c>
      <c r="C710" s="17">
        <v>0</v>
      </c>
    </row>
    <row r="711" s="62" customFormat="1" customHeight="1" spans="1:3">
      <c r="A711" s="28">
        <v>2100408</v>
      </c>
      <c r="B711" s="28" t="s">
        <v>1229</v>
      </c>
      <c r="C711" s="17">
        <v>1329</v>
      </c>
    </row>
    <row r="712" s="62" customFormat="1" customHeight="1" spans="1:3">
      <c r="A712" s="28">
        <v>2100409</v>
      </c>
      <c r="B712" s="28" t="s">
        <v>1230</v>
      </c>
      <c r="C712" s="17">
        <v>79</v>
      </c>
    </row>
    <row r="713" s="62" customFormat="1" customHeight="1" spans="1:3">
      <c r="A713" s="28">
        <v>2100410</v>
      </c>
      <c r="B713" s="28" t="s">
        <v>1231</v>
      </c>
      <c r="C713" s="17">
        <v>0</v>
      </c>
    </row>
    <row r="714" s="62" customFormat="1" customHeight="1" spans="1:3">
      <c r="A714" s="28">
        <v>2100499</v>
      </c>
      <c r="B714" s="28" t="s">
        <v>1232</v>
      </c>
      <c r="C714" s="17">
        <v>567</v>
      </c>
    </row>
    <row r="715" s="62" customFormat="1" customHeight="1" spans="1:3">
      <c r="A715" s="28">
        <v>21006</v>
      </c>
      <c r="B715" s="55" t="s">
        <v>1233</v>
      </c>
      <c r="C715" s="17">
        <f>SUM(C716:C717)</f>
        <v>32</v>
      </c>
    </row>
    <row r="716" s="62" customFormat="1" customHeight="1" spans="1:3">
      <c r="A716" s="28">
        <v>2100601</v>
      </c>
      <c r="B716" s="28" t="s">
        <v>1234</v>
      </c>
      <c r="C716" s="17">
        <v>32</v>
      </c>
    </row>
    <row r="717" s="62" customFormat="1" customHeight="1" spans="1:3">
      <c r="A717" s="28">
        <v>2100699</v>
      </c>
      <c r="B717" s="28" t="s">
        <v>1235</v>
      </c>
      <c r="C717" s="17">
        <v>0</v>
      </c>
    </row>
    <row r="718" s="62" customFormat="1" customHeight="1" spans="1:3">
      <c r="A718" s="28">
        <v>21007</v>
      </c>
      <c r="B718" s="55" t="s">
        <v>1236</v>
      </c>
      <c r="C718" s="17">
        <f>SUM(C719:C721)</f>
        <v>792</v>
      </c>
    </row>
    <row r="719" s="62" customFormat="1" customHeight="1" spans="1:3">
      <c r="A719" s="28">
        <v>2100716</v>
      </c>
      <c r="B719" s="28" t="s">
        <v>1237</v>
      </c>
      <c r="C719" s="17">
        <v>0</v>
      </c>
    </row>
    <row r="720" s="62" customFormat="1" customHeight="1" spans="1:3">
      <c r="A720" s="28">
        <v>2100717</v>
      </c>
      <c r="B720" s="28" t="s">
        <v>1238</v>
      </c>
      <c r="C720" s="17">
        <v>436</v>
      </c>
    </row>
    <row r="721" s="62" customFormat="1" customHeight="1" spans="1:3">
      <c r="A721" s="28">
        <v>2100799</v>
      </c>
      <c r="B721" s="28" t="s">
        <v>1239</v>
      </c>
      <c r="C721" s="17">
        <v>356</v>
      </c>
    </row>
    <row r="722" s="62" customFormat="1" customHeight="1" spans="1:3">
      <c r="A722" s="28">
        <v>21011</v>
      </c>
      <c r="B722" s="55" t="s">
        <v>1240</v>
      </c>
      <c r="C722" s="17">
        <f>SUM(C723:C726)</f>
        <v>2271</v>
      </c>
    </row>
    <row r="723" s="62" customFormat="1" customHeight="1" spans="1:3">
      <c r="A723" s="28">
        <v>2101101</v>
      </c>
      <c r="B723" s="28" t="s">
        <v>1241</v>
      </c>
      <c r="C723" s="17">
        <v>2118</v>
      </c>
    </row>
    <row r="724" s="62" customFormat="1" customHeight="1" spans="1:3">
      <c r="A724" s="28">
        <v>2101102</v>
      </c>
      <c r="B724" s="28" t="s">
        <v>1242</v>
      </c>
      <c r="C724" s="17">
        <v>150</v>
      </c>
    </row>
    <row r="725" s="62" customFormat="1" customHeight="1" spans="1:3">
      <c r="A725" s="28">
        <v>2101103</v>
      </c>
      <c r="B725" s="28" t="s">
        <v>1243</v>
      </c>
      <c r="C725" s="17">
        <v>3</v>
      </c>
    </row>
    <row r="726" s="62" customFormat="1" customHeight="1" spans="1:3">
      <c r="A726" s="28">
        <v>2101199</v>
      </c>
      <c r="B726" s="28" t="s">
        <v>1244</v>
      </c>
      <c r="C726" s="17">
        <v>0</v>
      </c>
    </row>
    <row r="727" s="62" customFormat="1" customHeight="1" spans="1:3">
      <c r="A727" s="28">
        <v>21012</v>
      </c>
      <c r="B727" s="55" t="s">
        <v>1245</v>
      </c>
      <c r="C727" s="17">
        <f>SUM(C728:C730)</f>
        <v>2288</v>
      </c>
    </row>
    <row r="728" s="62" customFormat="1" customHeight="1" spans="1:3">
      <c r="A728" s="28">
        <v>2101201</v>
      </c>
      <c r="B728" s="28" t="s">
        <v>1246</v>
      </c>
      <c r="C728" s="17">
        <v>0</v>
      </c>
    </row>
    <row r="729" s="62" customFormat="1" customHeight="1" spans="1:3">
      <c r="A729" s="28">
        <v>2101202</v>
      </c>
      <c r="B729" s="28" t="s">
        <v>1247</v>
      </c>
      <c r="C729" s="17">
        <v>2288</v>
      </c>
    </row>
    <row r="730" s="62" customFormat="1" customHeight="1" spans="1:3">
      <c r="A730" s="28">
        <v>2101299</v>
      </c>
      <c r="B730" s="28" t="s">
        <v>1248</v>
      </c>
      <c r="C730" s="17">
        <v>0</v>
      </c>
    </row>
    <row r="731" s="62" customFormat="1" customHeight="1" spans="1:3">
      <c r="A731" s="28">
        <v>21013</v>
      </c>
      <c r="B731" s="55" t="s">
        <v>1249</v>
      </c>
      <c r="C731" s="17">
        <f>SUM(C732:C734)</f>
        <v>411</v>
      </c>
    </row>
    <row r="732" s="62" customFormat="1" customHeight="1" spans="1:3">
      <c r="A732" s="28">
        <v>2101301</v>
      </c>
      <c r="B732" s="28" t="s">
        <v>1250</v>
      </c>
      <c r="C732" s="17">
        <v>411</v>
      </c>
    </row>
    <row r="733" s="62" customFormat="1" customHeight="1" spans="1:3">
      <c r="A733" s="28">
        <v>2101302</v>
      </c>
      <c r="B733" s="28" t="s">
        <v>1251</v>
      </c>
      <c r="C733" s="17">
        <v>0</v>
      </c>
    </row>
    <row r="734" s="62" customFormat="1" customHeight="1" spans="1:3">
      <c r="A734" s="28">
        <v>2101399</v>
      </c>
      <c r="B734" s="28" t="s">
        <v>1252</v>
      </c>
      <c r="C734" s="17">
        <v>0</v>
      </c>
    </row>
    <row r="735" s="62" customFormat="1" customHeight="1" spans="1:3">
      <c r="A735" s="28">
        <v>21014</v>
      </c>
      <c r="B735" s="55" t="s">
        <v>1253</v>
      </c>
      <c r="C735" s="17">
        <f>SUM(C736:C737)</f>
        <v>67</v>
      </c>
    </row>
    <row r="736" s="62" customFormat="1" customHeight="1" spans="1:3">
      <c r="A736" s="28">
        <v>2101401</v>
      </c>
      <c r="B736" s="28" t="s">
        <v>1254</v>
      </c>
      <c r="C736" s="17">
        <v>34</v>
      </c>
    </row>
    <row r="737" s="62" customFormat="1" customHeight="1" spans="1:3">
      <c r="A737" s="28">
        <v>2101499</v>
      </c>
      <c r="B737" s="28" t="s">
        <v>1255</v>
      </c>
      <c r="C737" s="17">
        <v>33</v>
      </c>
    </row>
    <row r="738" s="62" customFormat="1" customHeight="1" spans="1:3">
      <c r="A738" s="28">
        <v>21015</v>
      </c>
      <c r="B738" s="55" t="s">
        <v>1256</v>
      </c>
      <c r="C738" s="17">
        <f>SUM(C739:C746)</f>
        <v>2587</v>
      </c>
    </row>
    <row r="739" s="62" customFormat="1" customHeight="1" spans="1:3">
      <c r="A739" s="28">
        <v>2101501</v>
      </c>
      <c r="B739" s="28" t="s">
        <v>722</v>
      </c>
      <c r="C739" s="17">
        <v>0</v>
      </c>
    </row>
    <row r="740" s="62" customFormat="1" customHeight="1" spans="1:3">
      <c r="A740" s="28">
        <v>2101502</v>
      </c>
      <c r="B740" s="28" t="s">
        <v>723</v>
      </c>
      <c r="C740" s="17">
        <v>0</v>
      </c>
    </row>
    <row r="741" s="62" customFormat="1" customHeight="1" spans="1:3">
      <c r="A741" s="28">
        <v>2101503</v>
      </c>
      <c r="B741" s="28" t="s">
        <v>724</v>
      </c>
      <c r="C741" s="17">
        <v>0</v>
      </c>
    </row>
    <row r="742" s="62" customFormat="1" customHeight="1" spans="1:3">
      <c r="A742" s="28">
        <v>2101504</v>
      </c>
      <c r="B742" s="28" t="s">
        <v>763</v>
      </c>
      <c r="C742" s="17">
        <v>0</v>
      </c>
    </row>
    <row r="743" s="62" customFormat="1" customHeight="1" spans="1:3">
      <c r="A743" s="28">
        <v>2101505</v>
      </c>
      <c r="B743" s="28" t="s">
        <v>1257</v>
      </c>
      <c r="C743" s="17">
        <v>0</v>
      </c>
    </row>
    <row r="744" s="62" customFormat="1" customHeight="1" spans="1:3">
      <c r="A744" s="28">
        <v>2101506</v>
      </c>
      <c r="B744" s="28" t="s">
        <v>1258</v>
      </c>
      <c r="C744" s="17">
        <v>0</v>
      </c>
    </row>
    <row r="745" s="62" customFormat="1" customHeight="1" spans="1:3">
      <c r="A745" s="28">
        <v>2101550</v>
      </c>
      <c r="B745" s="28" t="s">
        <v>731</v>
      </c>
      <c r="C745" s="17">
        <v>0</v>
      </c>
    </row>
    <row r="746" s="62" customFormat="1" customHeight="1" spans="1:3">
      <c r="A746" s="28">
        <v>2101599</v>
      </c>
      <c r="B746" s="28" t="s">
        <v>1259</v>
      </c>
      <c r="C746" s="17">
        <v>2587</v>
      </c>
    </row>
    <row r="747" s="62" customFormat="1" customHeight="1" spans="1:3">
      <c r="A747" s="28">
        <v>21016</v>
      </c>
      <c r="B747" s="55" t="s">
        <v>1260</v>
      </c>
      <c r="C747" s="17">
        <f>C748</f>
        <v>22</v>
      </c>
    </row>
    <row r="748" s="62" customFormat="1" customHeight="1" spans="1:3">
      <c r="A748" s="28">
        <v>2101601</v>
      </c>
      <c r="B748" s="28" t="s">
        <v>1261</v>
      </c>
      <c r="C748" s="17">
        <v>22</v>
      </c>
    </row>
    <row r="749" s="62" customFormat="1" customHeight="1" spans="1:3">
      <c r="A749" s="28">
        <v>21099</v>
      </c>
      <c r="B749" s="55" t="s">
        <v>1262</v>
      </c>
      <c r="C749" s="17">
        <f>C750</f>
        <v>144</v>
      </c>
    </row>
    <row r="750" s="62" customFormat="1" customHeight="1" spans="1:3">
      <c r="A750" s="28">
        <v>2109999</v>
      </c>
      <c r="B750" s="28" t="s">
        <v>1263</v>
      </c>
      <c r="C750" s="17">
        <v>144</v>
      </c>
    </row>
    <row r="751" s="62" customFormat="1" customHeight="1" spans="1:3">
      <c r="A751" s="28">
        <v>211</v>
      </c>
      <c r="B751" s="55" t="s">
        <v>1264</v>
      </c>
      <c r="C751" s="17">
        <f>SUM(C752,C762,C766,C775,C782,C789,C795,C798,C801,C803,C805,C811,C813,C815,C826)</f>
        <v>2306</v>
      </c>
    </row>
    <row r="752" s="62" customFormat="1" customHeight="1" spans="1:3">
      <c r="A752" s="28">
        <v>21101</v>
      </c>
      <c r="B752" s="55" t="s">
        <v>1265</v>
      </c>
      <c r="C752" s="17">
        <f>SUM(C753:C761)</f>
        <v>598</v>
      </c>
    </row>
    <row r="753" s="62" customFormat="1" customHeight="1" spans="1:3">
      <c r="A753" s="28">
        <v>2110101</v>
      </c>
      <c r="B753" s="28" t="s">
        <v>722</v>
      </c>
      <c r="C753" s="17">
        <v>0</v>
      </c>
    </row>
    <row r="754" s="62" customFormat="1" customHeight="1" spans="1:3">
      <c r="A754" s="28">
        <v>2110102</v>
      </c>
      <c r="B754" s="28" t="s">
        <v>723</v>
      </c>
      <c r="C754" s="17">
        <v>0</v>
      </c>
    </row>
    <row r="755" s="62" customFormat="1" customHeight="1" spans="1:3">
      <c r="A755" s="28">
        <v>2110103</v>
      </c>
      <c r="B755" s="28" t="s">
        <v>724</v>
      </c>
      <c r="C755" s="17">
        <v>0</v>
      </c>
    </row>
    <row r="756" s="62" customFormat="1" customHeight="1" spans="1:3">
      <c r="A756" s="28">
        <v>2110104</v>
      </c>
      <c r="B756" s="28" t="s">
        <v>1266</v>
      </c>
      <c r="C756" s="17">
        <v>0</v>
      </c>
    </row>
    <row r="757" s="62" customFormat="1" customHeight="1" spans="1:3">
      <c r="A757" s="28">
        <v>2110105</v>
      </c>
      <c r="B757" s="28" t="s">
        <v>1267</v>
      </c>
      <c r="C757" s="17">
        <v>0</v>
      </c>
    </row>
    <row r="758" s="62" customFormat="1" customHeight="1" spans="1:3">
      <c r="A758" s="28">
        <v>2110106</v>
      </c>
      <c r="B758" s="28" t="s">
        <v>1268</v>
      </c>
      <c r="C758" s="17">
        <v>0</v>
      </c>
    </row>
    <row r="759" s="62" customFormat="1" customHeight="1" spans="1:3">
      <c r="A759" s="28">
        <v>2110107</v>
      </c>
      <c r="B759" s="28" t="s">
        <v>1269</v>
      </c>
      <c r="C759" s="17">
        <v>0</v>
      </c>
    </row>
    <row r="760" s="62" customFormat="1" customHeight="1" spans="1:3">
      <c r="A760" s="28">
        <v>2110108</v>
      </c>
      <c r="B760" s="28" t="s">
        <v>1270</v>
      </c>
      <c r="C760" s="17">
        <v>0</v>
      </c>
    </row>
    <row r="761" s="62" customFormat="1" customHeight="1" spans="1:3">
      <c r="A761" s="28">
        <v>2110199</v>
      </c>
      <c r="B761" s="28" t="s">
        <v>1271</v>
      </c>
      <c r="C761" s="17">
        <v>598</v>
      </c>
    </row>
    <row r="762" s="62" customFormat="1" customHeight="1" spans="1:3">
      <c r="A762" s="28">
        <v>21102</v>
      </c>
      <c r="B762" s="55" t="s">
        <v>1272</v>
      </c>
      <c r="C762" s="17">
        <f>SUM(C763:C765)</f>
        <v>0</v>
      </c>
    </row>
    <row r="763" s="62" customFormat="1" customHeight="1" spans="1:3">
      <c r="A763" s="28">
        <v>2110203</v>
      </c>
      <c r="B763" s="28" t="s">
        <v>1273</v>
      </c>
      <c r="C763" s="17">
        <v>0</v>
      </c>
    </row>
    <row r="764" s="62" customFormat="1" customHeight="1" spans="1:3">
      <c r="A764" s="28">
        <v>2110204</v>
      </c>
      <c r="B764" s="28" t="s">
        <v>1274</v>
      </c>
      <c r="C764" s="17">
        <v>0</v>
      </c>
    </row>
    <row r="765" s="62" customFormat="1" customHeight="1" spans="1:3">
      <c r="A765" s="28">
        <v>2110299</v>
      </c>
      <c r="B765" s="28" t="s">
        <v>1275</v>
      </c>
      <c r="C765" s="17">
        <v>0</v>
      </c>
    </row>
    <row r="766" s="62" customFormat="1" customHeight="1" spans="1:3">
      <c r="A766" s="28">
        <v>21103</v>
      </c>
      <c r="B766" s="55" t="s">
        <v>1276</v>
      </c>
      <c r="C766" s="17">
        <f>SUM(C767:C774)</f>
        <v>1212</v>
      </c>
    </row>
    <row r="767" s="62" customFormat="1" customHeight="1" spans="1:3">
      <c r="A767" s="28">
        <v>2110301</v>
      </c>
      <c r="B767" s="28" t="s">
        <v>1277</v>
      </c>
      <c r="C767" s="17">
        <v>734</v>
      </c>
    </row>
    <row r="768" s="62" customFormat="1" customHeight="1" spans="1:3">
      <c r="A768" s="28">
        <v>2110302</v>
      </c>
      <c r="B768" s="28" t="s">
        <v>1278</v>
      </c>
      <c r="C768" s="17">
        <v>369</v>
      </c>
    </row>
    <row r="769" s="62" customFormat="1" customHeight="1" spans="1:3">
      <c r="A769" s="28">
        <v>2110303</v>
      </c>
      <c r="B769" s="28" t="s">
        <v>1279</v>
      </c>
      <c r="C769" s="17">
        <v>0</v>
      </c>
    </row>
    <row r="770" s="62" customFormat="1" customHeight="1" spans="1:3">
      <c r="A770" s="28">
        <v>2110304</v>
      </c>
      <c r="B770" s="28" t="s">
        <v>1280</v>
      </c>
      <c r="C770" s="17">
        <v>0</v>
      </c>
    </row>
    <row r="771" s="62" customFormat="1" customHeight="1" spans="1:3">
      <c r="A771" s="28">
        <v>2110305</v>
      </c>
      <c r="B771" s="28" t="s">
        <v>1281</v>
      </c>
      <c r="C771" s="17">
        <v>0</v>
      </c>
    </row>
    <row r="772" s="62" customFormat="1" customHeight="1" spans="1:3">
      <c r="A772" s="28">
        <v>2110306</v>
      </c>
      <c r="B772" s="28" t="s">
        <v>1282</v>
      </c>
      <c r="C772" s="17">
        <v>0</v>
      </c>
    </row>
    <row r="773" s="62" customFormat="1" customHeight="1" spans="1:3">
      <c r="A773" s="28">
        <v>2110307</v>
      </c>
      <c r="B773" s="28" t="s">
        <v>1283</v>
      </c>
      <c r="C773" s="17">
        <v>0</v>
      </c>
    </row>
    <row r="774" s="62" customFormat="1" customHeight="1" spans="1:3">
      <c r="A774" s="28">
        <v>2110399</v>
      </c>
      <c r="B774" s="28" t="s">
        <v>1284</v>
      </c>
      <c r="C774" s="17">
        <v>109</v>
      </c>
    </row>
    <row r="775" s="62" customFormat="1" customHeight="1" spans="1:3">
      <c r="A775" s="28">
        <v>21104</v>
      </c>
      <c r="B775" s="55" t="s">
        <v>1285</v>
      </c>
      <c r="C775" s="17">
        <f>SUM(C776:C781)</f>
        <v>41</v>
      </c>
    </row>
    <row r="776" s="62" customFormat="1" customHeight="1" spans="1:3">
      <c r="A776" s="28">
        <v>2110401</v>
      </c>
      <c r="B776" s="28" t="s">
        <v>1286</v>
      </c>
      <c r="C776" s="17">
        <v>0</v>
      </c>
    </row>
    <row r="777" s="62" customFormat="1" customHeight="1" spans="1:3">
      <c r="A777" s="28">
        <v>2110402</v>
      </c>
      <c r="B777" s="28" t="s">
        <v>1287</v>
      </c>
      <c r="C777" s="17">
        <v>41</v>
      </c>
    </row>
    <row r="778" s="62" customFormat="1" customHeight="1" spans="1:3">
      <c r="A778" s="28">
        <v>2110404</v>
      </c>
      <c r="B778" s="28" t="s">
        <v>1288</v>
      </c>
      <c r="C778" s="17">
        <v>0</v>
      </c>
    </row>
    <row r="779" s="62" customFormat="1" customHeight="1" spans="1:3">
      <c r="A779" s="28">
        <v>2110405</v>
      </c>
      <c r="B779" s="28" t="s">
        <v>1289</v>
      </c>
      <c r="C779" s="17">
        <v>0</v>
      </c>
    </row>
    <row r="780" s="62" customFormat="1" customHeight="1" spans="1:3">
      <c r="A780" s="28">
        <v>2110406</v>
      </c>
      <c r="B780" s="28" t="s">
        <v>1290</v>
      </c>
      <c r="C780" s="17">
        <v>0</v>
      </c>
    </row>
    <row r="781" s="62" customFormat="1" customHeight="1" spans="1:3">
      <c r="A781" s="28">
        <v>2110499</v>
      </c>
      <c r="B781" s="28" t="s">
        <v>1291</v>
      </c>
      <c r="C781" s="17">
        <v>0</v>
      </c>
    </row>
    <row r="782" s="62" customFormat="1" customHeight="1" spans="1:3">
      <c r="A782" s="28">
        <v>21105</v>
      </c>
      <c r="B782" s="55" t="s">
        <v>1292</v>
      </c>
      <c r="C782" s="17">
        <f>SUM(C783:C788)</f>
        <v>0</v>
      </c>
    </row>
    <row r="783" s="62" customFormat="1" customHeight="1" spans="1:3">
      <c r="A783" s="28">
        <v>2110501</v>
      </c>
      <c r="B783" s="28" t="s">
        <v>1293</v>
      </c>
      <c r="C783" s="17">
        <v>0</v>
      </c>
    </row>
    <row r="784" s="62" customFormat="1" customHeight="1" spans="1:3">
      <c r="A784" s="28">
        <v>2110502</v>
      </c>
      <c r="B784" s="28" t="s">
        <v>1294</v>
      </c>
      <c r="C784" s="17">
        <v>0</v>
      </c>
    </row>
    <row r="785" s="62" customFormat="1" customHeight="1" spans="1:3">
      <c r="A785" s="28">
        <v>2110503</v>
      </c>
      <c r="B785" s="28" t="s">
        <v>1295</v>
      </c>
      <c r="C785" s="17">
        <v>0</v>
      </c>
    </row>
    <row r="786" s="62" customFormat="1" customHeight="1" spans="1:3">
      <c r="A786" s="28">
        <v>2110506</v>
      </c>
      <c r="B786" s="28" t="s">
        <v>1296</v>
      </c>
      <c r="C786" s="17">
        <v>0</v>
      </c>
    </row>
    <row r="787" s="62" customFormat="1" customHeight="1" spans="1:3">
      <c r="A787" s="28">
        <v>2110507</v>
      </c>
      <c r="B787" s="28" t="s">
        <v>1297</v>
      </c>
      <c r="C787" s="17">
        <v>0</v>
      </c>
    </row>
    <row r="788" s="62" customFormat="1" customHeight="1" spans="1:3">
      <c r="A788" s="28">
        <v>2110599</v>
      </c>
      <c r="B788" s="28" t="s">
        <v>1298</v>
      </c>
      <c r="C788" s="17">
        <v>0</v>
      </c>
    </row>
    <row r="789" s="62" customFormat="1" customHeight="1" spans="1:3">
      <c r="A789" s="28">
        <v>21106</v>
      </c>
      <c r="B789" s="55" t="s">
        <v>1299</v>
      </c>
      <c r="C789" s="17">
        <f>SUM(C790:C794)</f>
        <v>0</v>
      </c>
    </row>
    <row r="790" s="62" customFormat="1" customHeight="1" spans="1:3">
      <c r="A790" s="28">
        <v>2110602</v>
      </c>
      <c r="B790" s="28" t="s">
        <v>1300</v>
      </c>
      <c r="C790" s="17">
        <v>0</v>
      </c>
    </row>
    <row r="791" s="62" customFormat="1" customHeight="1" spans="1:3">
      <c r="A791" s="28">
        <v>2110603</v>
      </c>
      <c r="B791" s="28" t="s">
        <v>1301</v>
      </c>
      <c r="C791" s="17">
        <v>0</v>
      </c>
    </row>
    <row r="792" s="62" customFormat="1" customHeight="1" spans="1:3">
      <c r="A792" s="28">
        <v>2110604</v>
      </c>
      <c r="B792" s="28" t="s">
        <v>1302</v>
      </c>
      <c r="C792" s="17">
        <v>0</v>
      </c>
    </row>
    <row r="793" s="62" customFormat="1" customHeight="1" spans="1:3">
      <c r="A793" s="28">
        <v>2110605</v>
      </c>
      <c r="B793" s="28" t="s">
        <v>1303</v>
      </c>
      <c r="C793" s="17">
        <v>0</v>
      </c>
    </row>
    <row r="794" s="62" customFormat="1" customHeight="1" spans="1:3">
      <c r="A794" s="28">
        <v>2110699</v>
      </c>
      <c r="B794" s="28" t="s">
        <v>1304</v>
      </c>
      <c r="C794" s="17">
        <v>0</v>
      </c>
    </row>
    <row r="795" s="62" customFormat="1" customHeight="1" spans="1:3">
      <c r="A795" s="28">
        <v>21107</v>
      </c>
      <c r="B795" s="55" t="s">
        <v>1305</v>
      </c>
      <c r="C795" s="17">
        <f>SUM(C796:C797)</f>
        <v>0</v>
      </c>
    </row>
    <row r="796" s="62" customFormat="1" customHeight="1" spans="1:3">
      <c r="A796" s="28">
        <v>2110704</v>
      </c>
      <c r="B796" s="28" t="s">
        <v>1306</v>
      </c>
      <c r="C796" s="17">
        <v>0</v>
      </c>
    </row>
    <row r="797" s="62" customFormat="1" customHeight="1" spans="1:3">
      <c r="A797" s="28">
        <v>2110799</v>
      </c>
      <c r="B797" s="28" t="s">
        <v>1307</v>
      </c>
      <c r="C797" s="17">
        <v>0</v>
      </c>
    </row>
    <row r="798" s="62" customFormat="1" customHeight="1" spans="1:3">
      <c r="A798" s="28">
        <v>21108</v>
      </c>
      <c r="B798" s="55" t="s">
        <v>1308</v>
      </c>
      <c r="C798" s="17">
        <f>SUM(C799:C800)</f>
        <v>0</v>
      </c>
    </row>
    <row r="799" s="62" customFormat="1" customHeight="1" spans="1:3">
      <c r="A799" s="28">
        <v>2110804</v>
      </c>
      <c r="B799" s="28" t="s">
        <v>1309</v>
      </c>
      <c r="C799" s="17">
        <v>0</v>
      </c>
    </row>
    <row r="800" s="62" customFormat="1" customHeight="1" spans="1:3">
      <c r="A800" s="28">
        <v>2110899</v>
      </c>
      <c r="B800" s="28" t="s">
        <v>1310</v>
      </c>
      <c r="C800" s="17">
        <v>0</v>
      </c>
    </row>
    <row r="801" s="62" customFormat="1" customHeight="1" spans="1:3">
      <c r="A801" s="28">
        <v>21109</v>
      </c>
      <c r="B801" s="55" t="s">
        <v>1311</v>
      </c>
      <c r="C801" s="17">
        <f>C802</f>
        <v>0</v>
      </c>
    </row>
    <row r="802" s="62" customFormat="1" customHeight="1" spans="1:3">
      <c r="A802" s="28">
        <v>2110901</v>
      </c>
      <c r="B802" s="28" t="s">
        <v>1312</v>
      </c>
      <c r="C802" s="17">
        <v>0</v>
      </c>
    </row>
    <row r="803" s="62" customFormat="1" customHeight="1" spans="1:3">
      <c r="A803" s="28">
        <v>21110</v>
      </c>
      <c r="B803" s="55" t="s">
        <v>1313</v>
      </c>
      <c r="C803" s="17">
        <f>C804</f>
        <v>49</v>
      </c>
    </row>
    <row r="804" s="62" customFormat="1" customHeight="1" spans="1:3">
      <c r="A804" s="28">
        <v>2111001</v>
      </c>
      <c r="B804" s="28" t="s">
        <v>1314</v>
      </c>
      <c r="C804" s="17">
        <v>49</v>
      </c>
    </row>
    <row r="805" s="62" customFormat="1" customHeight="1" spans="1:3">
      <c r="A805" s="28">
        <v>21111</v>
      </c>
      <c r="B805" s="55" t="s">
        <v>1315</v>
      </c>
      <c r="C805" s="17">
        <f>SUM(C806:C810)</f>
        <v>400</v>
      </c>
    </row>
    <row r="806" s="62" customFormat="1" customHeight="1" spans="1:3">
      <c r="A806" s="28">
        <v>2111101</v>
      </c>
      <c r="B806" s="28" t="s">
        <v>1316</v>
      </c>
      <c r="C806" s="17">
        <v>0</v>
      </c>
    </row>
    <row r="807" s="62" customFormat="1" customHeight="1" spans="1:3">
      <c r="A807" s="28">
        <v>2111102</v>
      </c>
      <c r="B807" s="28" t="s">
        <v>1317</v>
      </c>
      <c r="C807" s="17">
        <v>0</v>
      </c>
    </row>
    <row r="808" s="62" customFormat="1" customHeight="1" spans="1:3">
      <c r="A808" s="28">
        <v>2111103</v>
      </c>
      <c r="B808" s="28" t="s">
        <v>1318</v>
      </c>
      <c r="C808" s="17">
        <v>0</v>
      </c>
    </row>
    <row r="809" s="62" customFormat="1" customHeight="1" spans="1:3">
      <c r="A809" s="28">
        <v>2111104</v>
      </c>
      <c r="B809" s="28" t="s">
        <v>1319</v>
      </c>
      <c r="C809" s="17">
        <v>0</v>
      </c>
    </row>
    <row r="810" s="62" customFormat="1" customHeight="1" spans="1:3">
      <c r="A810" s="28">
        <v>2111199</v>
      </c>
      <c r="B810" s="28" t="s">
        <v>1320</v>
      </c>
      <c r="C810" s="17">
        <v>400</v>
      </c>
    </row>
    <row r="811" s="62" customFormat="1" customHeight="1" spans="1:3">
      <c r="A811" s="28">
        <v>21112</v>
      </c>
      <c r="B811" s="55" t="s">
        <v>1321</v>
      </c>
      <c r="C811" s="17">
        <f>C812</f>
        <v>0</v>
      </c>
    </row>
    <row r="812" s="62" customFormat="1" customHeight="1" spans="1:3">
      <c r="A812" s="28">
        <v>2111201</v>
      </c>
      <c r="B812" s="28" t="s">
        <v>1322</v>
      </c>
      <c r="C812" s="17">
        <v>0</v>
      </c>
    </row>
    <row r="813" s="62" customFormat="1" customHeight="1" spans="1:3">
      <c r="A813" s="28">
        <v>21113</v>
      </c>
      <c r="B813" s="55" t="s">
        <v>1323</v>
      </c>
      <c r="C813" s="17">
        <f>C814</f>
        <v>0</v>
      </c>
    </row>
    <row r="814" s="62" customFormat="1" customHeight="1" spans="1:3">
      <c r="A814" s="28">
        <v>2111301</v>
      </c>
      <c r="B814" s="28" t="s">
        <v>1324</v>
      </c>
      <c r="C814" s="17">
        <v>0</v>
      </c>
    </row>
    <row r="815" s="62" customFormat="1" customHeight="1" spans="1:3">
      <c r="A815" s="28">
        <v>21114</v>
      </c>
      <c r="B815" s="55" t="s">
        <v>1325</v>
      </c>
      <c r="C815" s="17">
        <f>SUM(C816:C825)</f>
        <v>0</v>
      </c>
    </row>
    <row r="816" s="62" customFormat="1" customHeight="1" spans="1:3">
      <c r="A816" s="28">
        <v>2111401</v>
      </c>
      <c r="B816" s="28" t="s">
        <v>722</v>
      </c>
      <c r="C816" s="17">
        <v>0</v>
      </c>
    </row>
    <row r="817" s="62" customFormat="1" customHeight="1" spans="1:3">
      <c r="A817" s="28">
        <v>2111402</v>
      </c>
      <c r="B817" s="28" t="s">
        <v>723</v>
      </c>
      <c r="C817" s="17">
        <v>0</v>
      </c>
    </row>
    <row r="818" s="62" customFormat="1" customHeight="1" spans="1:3">
      <c r="A818" s="28">
        <v>2111403</v>
      </c>
      <c r="B818" s="28" t="s">
        <v>724</v>
      </c>
      <c r="C818" s="17">
        <v>0</v>
      </c>
    </row>
    <row r="819" s="62" customFormat="1" customHeight="1" spans="1:3">
      <c r="A819" s="28">
        <v>2111406</v>
      </c>
      <c r="B819" s="28" t="s">
        <v>1326</v>
      </c>
      <c r="C819" s="17">
        <v>0</v>
      </c>
    </row>
    <row r="820" s="62" customFormat="1" customHeight="1" spans="1:3">
      <c r="A820" s="28">
        <v>2111407</v>
      </c>
      <c r="B820" s="28" t="s">
        <v>1327</v>
      </c>
      <c r="C820" s="17">
        <v>0</v>
      </c>
    </row>
    <row r="821" s="62" customFormat="1" customHeight="1" spans="1:3">
      <c r="A821" s="28">
        <v>2111408</v>
      </c>
      <c r="B821" s="28" t="s">
        <v>1328</v>
      </c>
      <c r="C821" s="17">
        <v>0</v>
      </c>
    </row>
    <row r="822" s="62" customFormat="1" customHeight="1" spans="1:3">
      <c r="A822" s="28">
        <v>2111411</v>
      </c>
      <c r="B822" s="28" t="s">
        <v>763</v>
      </c>
      <c r="C822" s="17">
        <v>0</v>
      </c>
    </row>
    <row r="823" s="62" customFormat="1" customHeight="1" spans="1:3">
      <c r="A823" s="28">
        <v>2111413</v>
      </c>
      <c r="B823" s="28" t="s">
        <v>1329</v>
      </c>
      <c r="C823" s="17">
        <v>0</v>
      </c>
    </row>
    <row r="824" s="62" customFormat="1" customHeight="1" spans="1:3">
      <c r="A824" s="28">
        <v>2111450</v>
      </c>
      <c r="B824" s="28" t="s">
        <v>731</v>
      </c>
      <c r="C824" s="17">
        <v>0</v>
      </c>
    </row>
    <row r="825" s="62" customFormat="1" customHeight="1" spans="1:3">
      <c r="A825" s="28">
        <v>2111499</v>
      </c>
      <c r="B825" s="28" t="s">
        <v>1330</v>
      </c>
      <c r="C825" s="17">
        <v>0</v>
      </c>
    </row>
    <row r="826" s="62" customFormat="1" customHeight="1" spans="1:3">
      <c r="A826" s="28">
        <v>21199</v>
      </c>
      <c r="B826" s="55" t="s">
        <v>1331</v>
      </c>
      <c r="C826" s="17">
        <f>C827</f>
        <v>6</v>
      </c>
    </row>
    <row r="827" s="62" customFormat="1" customHeight="1" spans="1:3">
      <c r="A827" s="28">
        <v>2119999</v>
      </c>
      <c r="B827" s="28" t="s">
        <v>1332</v>
      </c>
      <c r="C827" s="17">
        <v>6</v>
      </c>
    </row>
    <row r="828" s="62" customFormat="1" customHeight="1" spans="1:3">
      <c r="A828" s="28">
        <v>212</v>
      </c>
      <c r="B828" s="55" t="s">
        <v>1333</v>
      </c>
      <c r="C828" s="17">
        <f>SUM(C829,C840,C842,C845,C847,C849)</f>
        <v>13938</v>
      </c>
    </row>
    <row r="829" s="62" customFormat="1" customHeight="1" spans="1:3">
      <c r="A829" s="28">
        <v>21201</v>
      </c>
      <c r="B829" s="55" t="s">
        <v>1334</v>
      </c>
      <c r="C829" s="17">
        <f>SUM(C830:C839)</f>
        <v>2481</v>
      </c>
    </row>
    <row r="830" s="62" customFormat="1" customHeight="1" spans="1:3">
      <c r="A830" s="28">
        <v>2120101</v>
      </c>
      <c r="B830" s="28" t="s">
        <v>722</v>
      </c>
      <c r="C830" s="17">
        <v>0</v>
      </c>
    </row>
    <row r="831" s="62" customFormat="1" customHeight="1" spans="1:3">
      <c r="A831" s="28">
        <v>2120102</v>
      </c>
      <c r="B831" s="28" t="s">
        <v>723</v>
      </c>
      <c r="C831" s="17">
        <v>0</v>
      </c>
    </row>
    <row r="832" s="62" customFormat="1" customHeight="1" spans="1:3">
      <c r="A832" s="28">
        <v>2120103</v>
      </c>
      <c r="B832" s="28" t="s">
        <v>724</v>
      </c>
      <c r="C832" s="17">
        <v>0</v>
      </c>
    </row>
    <row r="833" s="62" customFormat="1" customHeight="1" spans="1:3">
      <c r="A833" s="28">
        <v>2120104</v>
      </c>
      <c r="B833" s="28" t="s">
        <v>1335</v>
      </c>
      <c r="C833" s="17">
        <v>344</v>
      </c>
    </row>
    <row r="834" s="62" customFormat="1" customHeight="1" spans="1:3">
      <c r="A834" s="28">
        <v>2120105</v>
      </c>
      <c r="B834" s="28" t="s">
        <v>1336</v>
      </c>
      <c r="C834" s="17">
        <v>0</v>
      </c>
    </row>
    <row r="835" s="62" customFormat="1" customHeight="1" spans="1:3">
      <c r="A835" s="28">
        <v>2120106</v>
      </c>
      <c r="B835" s="28" t="s">
        <v>1337</v>
      </c>
      <c r="C835" s="17">
        <v>150</v>
      </c>
    </row>
    <row r="836" s="62" customFormat="1" customHeight="1" spans="1:3">
      <c r="A836" s="28">
        <v>2120107</v>
      </c>
      <c r="B836" s="28" t="s">
        <v>1338</v>
      </c>
      <c r="C836" s="17">
        <v>0</v>
      </c>
    </row>
    <row r="837" s="62" customFormat="1" customHeight="1" spans="1:3">
      <c r="A837" s="28">
        <v>2120109</v>
      </c>
      <c r="B837" s="28" t="s">
        <v>1339</v>
      </c>
      <c r="C837" s="17">
        <v>0</v>
      </c>
    </row>
    <row r="838" s="62" customFormat="1" customHeight="1" spans="1:3">
      <c r="A838" s="28">
        <v>2120110</v>
      </c>
      <c r="B838" s="28" t="s">
        <v>1340</v>
      </c>
      <c r="C838" s="17">
        <v>0</v>
      </c>
    </row>
    <row r="839" s="62" customFormat="1" customHeight="1" spans="1:3">
      <c r="A839" s="28">
        <v>2120199</v>
      </c>
      <c r="B839" s="28" t="s">
        <v>1341</v>
      </c>
      <c r="C839" s="17">
        <v>1987</v>
      </c>
    </row>
    <row r="840" s="62" customFormat="1" customHeight="1" spans="1:3">
      <c r="A840" s="28">
        <v>21202</v>
      </c>
      <c r="B840" s="55" t="s">
        <v>1342</v>
      </c>
      <c r="C840" s="17">
        <f>C841</f>
        <v>175</v>
      </c>
    </row>
    <row r="841" s="62" customFormat="1" customHeight="1" spans="1:3">
      <c r="A841" s="28">
        <v>2120201</v>
      </c>
      <c r="B841" s="28" t="s">
        <v>1343</v>
      </c>
      <c r="C841" s="17">
        <v>175</v>
      </c>
    </row>
    <row r="842" s="62" customFormat="1" customHeight="1" spans="1:3">
      <c r="A842" s="28">
        <v>21203</v>
      </c>
      <c r="B842" s="55" t="s">
        <v>1344</v>
      </c>
      <c r="C842" s="17">
        <f>SUM(C843:C844)</f>
        <v>4027</v>
      </c>
    </row>
    <row r="843" s="62" customFormat="1" customHeight="1" spans="1:3">
      <c r="A843" s="28">
        <v>2120303</v>
      </c>
      <c r="B843" s="28" t="s">
        <v>1345</v>
      </c>
      <c r="C843" s="17">
        <v>2084</v>
      </c>
    </row>
    <row r="844" s="62" customFormat="1" customHeight="1" spans="1:3">
      <c r="A844" s="28">
        <v>2120399</v>
      </c>
      <c r="B844" s="28" t="s">
        <v>1346</v>
      </c>
      <c r="C844" s="17">
        <v>1943</v>
      </c>
    </row>
    <row r="845" s="62" customFormat="1" customHeight="1" spans="1:3">
      <c r="A845" s="28">
        <v>21205</v>
      </c>
      <c r="B845" s="55" t="s">
        <v>1347</v>
      </c>
      <c r="C845" s="17">
        <f t="shared" ref="C845:C849" si="0">C846</f>
        <v>6843</v>
      </c>
    </row>
    <row r="846" s="62" customFormat="1" customHeight="1" spans="1:3">
      <c r="A846" s="28">
        <v>2120501</v>
      </c>
      <c r="B846" s="28" t="s">
        <v>1348</v>
      </c>
      <c r="C846" s="17">
        <v>6843</v>
      </c>
    </row>
    <row r="847" s="62" customFormat="1" customHeight="1" spans="1:3">
      <c r="A847" s="28">
        <v>21206</v>
      </c>
      <c r="B847" s="55" t="s">
        <v>1349</v>
      </c>
      <c r="C847" s="17">
        <f t="shared" si="0"/>
        <v>0</v>
      </c>
    </row>
    <row r="848" s="62" customFormat="1" customHeight="1" spans="1:3">
      <c r="A848" s="28">
        <v>2120601</v>
      </c>
      <c r="B848" s="28" t="s">
        <v>1350</v>
      </c>
      <c r="C848" s="17">
        <v>0</v>
      </c>
    </row>
    <row r="849" s="62" customFormat="1" customHeight="1" spans="1:3">
      <c r="A849" s="28">
        <v>21299</v>
      </c>
      <c r="B849" s="55" t="s">
        <v>1351</v>
      </c>
      <c r="C849" s="17">
        <f t="shared" si="0"/>
        <v>412</v>
      </c>
    </row>
    <row r="850" s="62" customFormat="1" customHeight="1" spans="1:3">
      <c r="A850" s="28">
        <v>2129999</v>
      </c>
      <c r="B850" s="28" t="s">
        <v>1352</v>
      </c>
      <c r="C850" s="17">
        <v>412</v>
      </c>
    </row>
    <row r="851" s="62" customFormat="1" customHeight="1" spans="1:3">
      <c r="A851" s="28">
        <v>213</v>
      </c>
      <c r="B851" s="55" t="s">
        <v>1353</v>
      </c>
      <c r="C851" s="17">
        <f>SUM(C852,C878,C900,C928,C939,C946,C952,C955)</f>
        <v>17896</v>
      </c>
    </row>
    <row r="852" s="62" customFormat="1" customHeight="1" spans="1:3">
      <c r="A852" s="28">
        <v>21301</v>
      </c>
      <c r="B852" s="55" t="s">
        <v>1354</v>
      </c>
      <c r="C852" s="17">
        <f>SUM(C853:C877)</f>
        <v>6712</v>
      </c>
    </row>
    <row r="853" s="62" customFormat="1" customHeight="1" spans="1:3">
      <c r="A853" s="28">
        <v>2130101</v>
      </c>
      <c r="B853" s="28" t="s">
        <v>722</v>
      </c>
      <c r="C853" s="17">
        <v>0</v>
      </c>
    </row>
    <row r="854" s="62" customFormat="1" customHeight="1" spans="1:3">
      <c r="A854" s="28">
        <v>2130102</v>
      </c>
      <c r="B854" s="28" t="s">
        <v>723</v>
      </c>
      <c r="C854" s="17">
        <v>0</v>
      </c>
    </row>
    <row r="855" s="62" customFormat="1" customHeight="1" spans="1:3">
      <c r="A855" s="28">
        <v>2130103</v>
      </c>
      <c r="B855" s="28" t="s">
        <v>724</v>
      </c>
      <c r="C855" s="17">
        <v>0</v>
      </c>
    </row>
    <row r="856" s="62" customFormat="1" customHeight="1" spans="1:3">
      <c r="A856" s="28">
        <v>2130104</v>
      </c>
      <c r="B856" s="28" t="s">
        <v>731</v>
      </c>
      <c r="C856" s="17">
        <v>0</v>
      </c>
    </row>
    <row r="857" s="62" customFormat="1" customHeight="1" spans="1:3">
      <c r="A857" s="28">
        <v>2130105</v>
      </c>
      <c r="B857" s="28" t="s">
        <v>1355</v>
      </c>
      <c r="C857" s="17">
        <v>0</v>
      </c>
    </row>
    <row r="858" s="62" customFormat="1" customHeight="1" spans="1:3">
      <c r="A858" s="28">
        <v>2130106</v>
      </c>
      <c r="B858" s="28" t="s">
        <v>1356</v>
      </c>
      <c r="C858" s="17">
        <v>11</v>
      </c>
    </row>
    <row r="859" s="62" customFormat="1" customHeight="1" spans="1:3">
      <c r="A859" s="28">
        <v>2130108</v>
      </c>
      <c r="B859" s="28" t="s">
        <v>1357</v>
      </c>
      <c r="C859" s="17">
        <v>70</v>
      </c>
    </row>
    <row r="860" s="62" customFormat="1" customHeight="1" spans="1:3">
      <c r="A860" s="28">
        <v>2130109</v>
      </c>
      <c r="B860" s="28" t="s">
        <v>1358</v>
      </c>
      <c r="C860" s="17">
        <v>1</v>
      </c>
    </row>
    <row r="861" s="62" customFormat="1" customHeight="1" spans="1:3">
      <c r="A861" s="28">
        <v>2130110</v>
      </c>
      <c r="B861" s="28" t="s">
        <v>1359</v>
      </c>
      <c r="C861" s="17">
        <v>22</v>
      </c>
    </row>
    <row r="862" s="62" customFormat="1" customHeight="1" spans="1:3">
      <c r="A862" s="28">
        <v>2130111</v>
      </c>
      <c r="B862" s="28" t="s">
        <v>1360</v>
      </c>
      <c r="C862" s="17">
        <v>0</v>
      </c>
    </row>
    <row r="863" s="62" customFormat="1" customHeight="1" spans="1:3">
      <c r="A863" s="28">
        <v>2130112</v>
      </c>
      <c r="B863" s="28" t="s">
        <v>1361</v>
      </c>
      <c r="C863" s="17">
        <v>1</v>
      </c>
    </row>
    <row r="864" s="62" customFormat="1" customHeight="1" spans="1:3">
      <c r="A864" s="28">
        <v>2130114</v>
      </c>
      <c r="B864" s="28" t="s">
        <v>1362</v>
      </c>
      <c r="C864" s="17">
        <v>0</v>
      </c>
    </row>
    <row r="865" s="62" customFormat="1" customHeight="1" spans="1:3">
      <c r="A865" s="28">
        <v>2130119</v>
      </c>
      <c r="B865" s="28" t="s">
        <v>1363</v>
      </c>
      <c r="C865" s="17">
        <v>199</v>
      </c>
    </row>
    <row r="866" s="62" customFormat="1" customHeight="1" spans="1:3">
      <c r="A866" s="28">
        <v>2130120</v>
      </c>
      <c r="B866" s="28" t="s">
        <v>1364</v>
      </c>
      <c r="C866" s="17">
        <v>0</v>
      </c>
    </row>
    <row r="867" s="62" customFormat="1" customHeight="1" spans="1:3">
      <c r="A867" s="28">
        <v>2130121</v>
      </c>
      <c r="B867" s="28" t="s">
        <v>1365</v>
      </c>
      <c r="C867" s="17">
        <v>0</v>
      </c>
    </row>
    <row r="868" s="62" customFormat="1" customHeight="1" spans="1:3">
      <c r="A868" s="28">
        <v>2130122</v>
      </c>
      <c r="B868" s="28" t="s">
        <v>1366</v>
      </c>
      <c r="C868" s="17">
        <v>2272</v>
      </c>
    </row>
    <row r="869" s="62" customFormat="1" customHeight="1" spans="1:3">
      <c r="A869" s="28">
        <v>2130124</v>
      </c>
      <c r="B869" s="28" t="s">
        <v>1367</v>
      </c>
      <c r="C869" s="17">
        <v>0</v>
      </c>
    </row>
    <row r="870" s="62" customFormat="1" customHeight="1" spans="1:3">
      <c r="A870" s="28">
        <v>2130125</v>
      </c>
      <c r="B870" s="28" t="s">
        <v>1368</v>
      </c>
      <c r="C870" s="17">
        <v>0</v>
      </c>
    </row>
    <row r="871" s="62" customFormat="1" customHeight="1" spans="1:3">
      <c r="A871" s="28">
        <v>2130126</v>
      </c>
      <c r="B871" s="28" t="s">
        <v>1369</v>
      </c>
      <c r="C871" s="17">
        <v>50</v>
      </c>
    </row>
    <row r="872" s="62" customFormat="1" customHeight="1" spans="1:3">
      <c r="A872" s="28">
        <v>2130135</v>
      </c>
      <c r="B872" s="28" t="s">
        <v>1370</v>
      </c>
      <c r="C872" s="17">
        <v>94</v>
      </c>
    </row>
    <row r="873" s="62" customFormat="1" customHeight="1" spans="1:3">
      <c r="A873" s="28">
        <v>2130142</v>
      </c>
      <c r="B873" s="28" t="s">
        <v>1371</v>
      </c>
      <c r="C873" s="17">
        <v>1517</v>
      </c>
    </row>
    <row r="874" s="62" customFormat="1" customHeight="1" spans="1:3">
      <c r="A874" s="28">
        <v>2130148</v>
      </c>
      <c r="B874" s="28" t="s">
        <v>1372</v>
      </c>
      <c r="C874" s="17">
        <v>0</v>
      </c>
    </row>
    <row r="875" s="62" customFormat="1" customHeight="1" spans="1:3">
      <c r="A875" s="28">
        <v>2130152</v>
      </c>
      <c r="B875" s="28" t="s">
        <v>1373</v>
      </c>
      <c r="C875" s="17">
        <v>0</v>
      </c>
    </row>
    <row r="876" s="62" customFormat="1" customHeight="1" spans="1:3">
      <c r="A876" s="28">
        <v>2130153</v>
      </c>
      <c r="B876" s="28" t="s">
        <v>1374</v>
      </c>
      <c r="C876" s="17">
        <v>614</v>
      </c>
    </row>
    <row r="877" s="62" customFormat="1" customHeight="1" spans="1:3">
      <c r="A877" s="28">
        <v>2130199</v>
      </c>
      <c r="B877" s="28" t="s">
        <v>1375</v>
      </c>
      <c r="C877" s="17">
        <v>1861</v>
      </c>
    </row>
    <row r="878" s="62" customFormat="1" customHeight="1" spans="1:3">
      <c r="A878" s="28">
        <v>21302</v>
      </c>
      <c r="B878" s="55" t="s">
        <v>1376</v>
      </c>
      <c r="C878" s="17">
        <f>SUM(C879:C899)</f>
        <v>1207</v>
      </c>
    </row>
    <row r="879" s="62" customFormat="1" customHeight="1" spans="1:3">
      <c r="A879" s="28">
        <v>2130201</v>
      </c>
      <c r="B879" s="28" t="s">
        <v>722</v>
      </c>
      <c r="C879" s="17">
        <v>0</v>
      </c>
    </row>
    <row r="880" s="62" customFormat="1" customHeight="1" spans="1:3">
      <c r="A880" s="28">
        <v>2130202</v>
      </c>
      <c r="B880" s="28" t="s">
        <v>723</v>
      </c>
      <c r="C880" s="17">
        <v>11</v>
      </c>
    </row>
    <row r="881" s="62" customFormat="1" customHeight="1" spans="1:3">
      <c r="A881" s="28">
        <v>2130203</v>
      </c>
      <c r="B881" s="28" t="s">
        <v>724</v>
      </c>
      <c r="C881" s="17">
        <v>0</v>
      </c>
    </row>
    <row r="882" s="62" customFormat="1" customHeight="1" spans="1:3">
      <c r="A882" s="28">
        <v>2130204</v>
      </c>
      <c r="B882" s="28" t="s">
        <v>1377</v>
      </c>
      <c r="C882" s="17">
        <v>0</v>
      </c>
    </row>
    <row r="883" s="62" customFormat="1" customHeight="1" spans="1:3">
      <c r="A883" s="28">
        <v>2130205</v>
      </c>
      <c r="B883" s="28" t="s">
        <v>1378</v>
      </c>
      <c r="C883" s="17">
        <v>693</v>
      </c>
    </row>
    <row r="884" s="62" customFormat="1" customHeight="1" spans="1:3">
      <c r="A884" s="28">
        <v>2130206</v>
      </c>
      <c r="B884" s="28" t="s">
        <v>1379</v>
      </c>
      <c r="C884" s="17">
        <v>0</v>
      </c>
    </row>
    <row r="885" s="62" customFormat="1" customHeight="1" spans="1:3">
      <c r="A885" s="28">
        <v>2130207</v>
      </c>
      <c r="B885" s="28" t="s">
        <v>1380</v>
      </c>
      <c r="C885" s="17">
        <v>0</v>
      </c>
    </row>
    <row r="886" s="62" customFormat="1" customHeight="1" spans="1:3">
      <c r="A886" s="28">
        <v>2130209</v>
      </c>
      <c r="B886" s="28" t="s">
        <v>1381</v>
      </c>
      <c r="C886" s="17">
        <v>34</v>
      </c>
    </row>
    <row r="887" s="62" customFormat="1" customHeight="1" spans="1:3">
      <c r="A887" s="28">
        <v>2130211</v>
      </c>
      <c r="B887" s="28" t="s">
        <v>1382</v>
      </c>
      <c r="C887" s="17">
        <v>0</v>
      </c>
    </row>
    <row r="888" s="62" customFormat="1" customHeight="1" spans="1:3">
      <c r="A888" s="28">
        <v>2130212</v>
      </c>
      <c r="B888" s="28" t="s">
        <v>1383</v>
      </c>
      <c r="C888" s="17">
        <v>0</v>
      </c>
    </row>
    <row r="889" s="62" customFormat="1" customHeight="1" spans="1:3">
      <c r="A889" s="28">
        <v>2130213</v>
      </c>
      <c r="B889" s="28" t="s">
        <v>1384</v>
      </c>
      <c r="C889" s="17">
        <v>0</v>
      </c>
    </row>
    <row r="890" s="62" customFormat="1" customHeight="1" spans="1:3">
      <c r="A890" s="28">
        <v>2130217</v>
      </c>
      <c r="B890" s="28" t="s">
        <v>1385</v>
      </c>
      <c r="C890" s="17">
        <v>0</v>
      </c>
    </row>
    <row r="891" s="62" customFormat="1" customHeight="1" spans="1:3">
      <c r="A891" s="28">
        <v>2130220</v>
      </c>
      <c r="B891" s="28" t="s">
        <v>1386</v>
      </c>
      <c r="C891" s="17">
        <v>0</v>
      </c>
    </row>
    <row r="892" s="62" customFormat="1" customHeight="1" spans="1:3">
      <c r="A892" s="28">
        <v>2130221</v>
      </c>
      <c r="B892" s="28" t="s">
        <v>1387</v>
      </c>
      <c r="C892" s="17">
        <v>50</v>
      </c>
    </row>
    <row r="893" s="62" customFormat="1" customHeight="1" spans="1:3">
      <c r="A893" s="28">
        <v>2130223</v>
      </c>
      <c r="B893" s="28" t="s">
        <v>1388</v>
      </c>
      <c r="C893" s="17">
        <v>0</v>
      </c>
    </row>
    <row r="894" s="62" customFormat="1" customHeight="1" spans="1:3">
      <c r="A894" s="28">
        <v>2130226</v>
      </c>
      <c r="B894" s="28" t="s">
        <v>1389</v>
      </c>
      <c r="C894" s="17">
        <v>0</v>
      </c>
    </row>
    <row r="895" s="62" customFormat="1" customHeight="1" spans="1:3">
      <c r="A895" s="28">
        <v>2130227</v>
      </c>
      <c r="B895" s="28" t="s">
        <v>1390</v>
      </c>
      <c r="C895" s="17">
        <v>0</v>
      </c>
    </row>
    <row r="896" s="62" customFormat="1" customHeight="1" spans="1:3">
      <c r="A896" s="28">
        <v>2130234</v>
      </c>
      <c r="B896" s="28" t="s">
        <v>1391</v>
      </c>
      <c r="C896" s="17">
        <v>0</v>
      </c>
    </row>
    <row r="897" s="62" customFormat="1" customHeight="1" spans="1:3">
      <c r="A897" s="28">
        <v>2130236</v>
      </c>
      <c r="B897" s="28" t="s">
        <v>1392</v>
      </c>
      <c r="C897" s="17">
        <v>0</v>
      </c>
    </row>
    <row r="898" s="62" customFormat="1" customHeight="1" spans="1:3">
      <c r="A898" s="28">
        <v>2130237</v>
      </c>
      <c r="B898" s="28" t="s">
        <v>1361</v>
      </c>
      <c r="C898" s="17">
        <v>0</v>
      </c>
    </row>
    <row r="899" s="62" customFormat="1" customHeight="1" spans="1:3">
      <c r="A899" s="28">
        <v>2130299</v>
      </c>
      <c r="B899" s="28" t="s">
        <v>1393</v>
      </c>
      <c r="C899" s="17">
        <v>419</v>
      </c>
    </row>
    <row r="900" s="62" customFormat="1" customHeight="1" spans="1:3">
      <c r="A900" s="28">
        <v>21303</v>
      </c>
      <c r="B900" s="55" t="s">
        <v>1394</v>
      </c>
      <c r="C900" s="17">
        <f>SUM(C901:C927)</f>
        <v>3135</v>
      </c>
    </row>
    <row r="901" s="62" customFormat="1" customHeight="1" spans="1:3">
      <c r="A901" s="28">
        <v>2130301</v>
      </c>
      <c r="B901" s="28" t="s">
        <v>722</v>
      </c>
      <c r="C901" s="17">
        <v>12</v>
      </c>
    </row>
    <row r="902" s="62" customFormat="1" customHeight="1" spans="1:3">
      <c r="A902" s="28">
        <v>2130302</v>
      </c>
      <c r="B902" s="28" t="s">
        <v>723</v>
      </c>
      <c r="C902" s="17">
        <v>0</v>
      </c>
    </row>
    <row r="903" s="62" customFormat="1" customHeight="1" spans="1:3">
      <c r="A903" s="28">
        <v>2130303</v>
      </c>
      <c r="B903" s="28" t="s">
        <v>724</v>
      </c>
      <c r="C903" s="17">
        <v>0</v>
      </c>
    </row>
    <row r="904" s="62" customFormat="1" customHeight="1" spans="1:3">
      <c r="A904" s="28">
        <v>2130304</v>
      </c>
      <c r="B904" s="28" t="s">
        <v>1395</v>
      </c>
      <c r="C904" s="17">
        <v>0</v>
      </c>
    </row>
    <row r="905" s="62" customFormat="1" customHeight="1" spans="1:3">
      <c r="A905" s="28">
        <v>2130305</v>
      </c>
      <c r="B905" s="28" t="s">
        <v>1396</v>
      </c>
      <c r="C905" s="17">
        <v>264</v>
      </c>
    </row>
    <row r="906" s="62" customFormat="1" customHeight="1" spans="1:3">
      <c r="A906" s="28">
        <v>2130306</v>
      </c>
      <c r="B906" s="28" t="s">
        <v>1397</v>
      </c>
      <c r="C906" s="17">
        <v>61</v>
      </c>
    </row>
    <row r="907" s="62" customFormat="1" customHeight="1" spans="1:3">
      <c r="A907" s="28">
        <v>2130307</v>
      </c>
      <c r="B907" s="28" t="s">
        <v>1398</v>
      </c>
      <c r="C907" s="17">
        <v>0</v>
      </c>
    </row>
    <row r="908" s="62" customFormat="1" customHeight="1" spans="1:3">
      <c r="A908" s="28">
        <v>2130308</v>
      </c>
      <c r="B908" s="28" t="s">
        <v>1399</v>
      </c>
      <c r="C908" s="17">
        <v>0</v>
      </c>
    </row>
    <row r="909" s="62" customFormat="1" customHeight="1" spans="1:3">
      <c r="A909" s="28">
        <v>2130309</v>
      </c>
      <c r="B909" s="28" t="s">
        <v>1400</v>
      </c>
      <c r="C909" s="17">
        <v>0</v>
      </c>
    </row>
    <row r="910" s="62" customFormat="1" customHeight="1" spans="1:3">
      <c r="A910" s="28">
        <v>2130310</v>
      </c>
      <c r="B910" s="28" t="s">
        <v>1401</v>
      </c>
      <c r="C910" s="17">
        <v>78</v>
      </c>
    </row>
    <row r="911" s="62" customFormat="1" customHeight="1" spans="1:3">
      <c r="A911" s="28">
        <v>2130311</v>
      </c>
      <c r="B911" s="28" t="s">
        <v>1402</v>
      </c>
      <c r="C911" s="17">
        <v>15</v>
      </c>
    </row>
    <row r="912" s="62" customFormat="1" customHeight="1" spans="1:3">
      <c r="A912" s="28">
        <v>2130312</v>
      </c>
      <c r="B912" s="28" t="s">
        <v>1403</v>
      </c>
      <c r="C912" s="17">
        <v>0</v>
      </c>
    </row>
    <row r="913" s="62" customFormat="1" customHeight="1" spans="1:3">
      <c r="A913" s="28">
        <v>2130313</v>
      </c>
      <c r="B913" s="28" t="s">
        <v>1404</v>
      </c>
      <c r="C913" s="17">
        <v>0</v>
      </c>
    </row>
    <row r="914" s="62" customFormat="1" customHeight="1" spans="1:3">
      <c r="A914" s="28">
        <v>2130314</v>
      </c>
      <c r="B914" s="28" t="s">
        <v>1405</v>
      </c>
      <c r="C914" s="17">
        <v>20</v>
      </c>
    </row>
    <row r="915" s="62" customFormat="1" customHeight="1" spans="1:3">
      <c r="A915" s="28">
        <v>2130315</v>
      </c>
      <c r="B915" s="28" t="s">
        <v>1406</v>
      </c>
      <c r="C915" s="17">
        <v>0</v>
      </c>
    </row>
    <row r="916" s="62" customFormat="1" customHeight="1" spans="1:3">
      <c r="A916" s="28">
        <v>2130316</v>
      </c>
      <c r="B916" s="28" t="s">
        <v>1407</v>
      </c>
      <c r="C916" s="17">
        <v>72</v>
      </c>
    </row>
    <row r="917" s="62" customFormat="1" customHeight="1" spans="1:3">
      <c r="A917" s="28">
        <v>2130317</v>
      </c>
      <c r="B917" s="28" t="s">
        <v>1408</v>
      </c>
      <c r="C917" s="17">
        <v>0</v>
      </c>
    </row>
    <row r="918" s="62" customFormat="1" customHeight="1" spans="1:3">
      <c r="A918" s="28">
        <v>2130318</v>
      </c>
      <c r="B918" s="28" t="s">
        <v>1409</v>
      </c>
      <c r="C918" s="17">
        <v>0</v>
      </c>
    </row>
    <row r="919" s="62" customFormat="1" customHeight="1" spans="1:3">
      <c r="A919" s="28">
        <v>2130319</v>
      </c>
      <c r="B919" s="28" t="s">
        <v>1410</v>
      </c>
      <c r="C919" s="17">
        <v>0</v>
      </c>
    </row>
    <row r="920" s="62" customFormat="1" customHeight="1" spans="1:3">
      <c r="A920" s="28">
        <v>2130321</v>
      </c>
      <c r="B920" s="28" t="s">
        <v>1411</v>
      </c>
      <c r="C920" s="17">
        <v>1350</v>
      </c>
    </row>
    <row r="921" s="62" customFormat="1" customHeight="1" spans="1:3">
      <c r="A921" s="28">
        <v>2130322</v>
      </c>
      <c r="B921" s="28" t="s">
        <v>1412</v>
      </c>
      <c r="C921" s="17">
        <v>0</v>
      </c>
    </row>
    <row r="922" s="62" customFormat="1" customHeight="1" spans="1:3">
      <c r="A922" s="28">
        <v>2130333</v>
      </c>
      <c r="B922" s="28" t="s">
        <v>1388</v>
      </c>
      <c r="C922" s="17">
        <v>0</v>
      </c>
    </row>
    <row r="923" s="62" customFormat="1" customHeight="1" spans="1:3">
      <c r="A923" s="28">
        <v>2130334</v>
      </c>
      <c r="B923" s="28" t="s">
        <v>1413</v>
      </c>
      <c r="C923" s="17">
        <v>0</v>
      </c>
    </row>
    <row r="924" s="62" customFormat="1" customHeight="1" spans="1:3">
      <c r="A924" s="28">
        <v>2130335</v>
      </c>
      <c r="B924" s="28" t="s">
        <v>1414</v>
      </c>
      <c r="C924" s="17">
        <v>9</v>
      </c>
    </row>
    <row r="925" s="62" customFormat="1" customHeight="1" spans="1:3">
      <c r="A925" s="28">
        <v>2130336</v>
      </c>
      <c r="B925" s="28" t="s">
        <v>1415</v>
      </c>
      <c r="C925" s="17">
        <v>0</v>
      </c>
    </row>
    <row r="926" s="62" customFormat="1" customHeight="1" spans="1:3">
      <c r="A926" s="28">
        <v>2130337</v>
      </c>
      <c r="B926" s="28" t="s">
        <v>1416</v>
      </c>
      <c r="C926" s="17">
        <v>500</v>
      </c>
    </row>
    <row r="927" s="62" customFormat="1" customHeight="1" spans="1:3">
      <c r="A927" s="28">
        <v>2130399</v>
      </c>
      <c r="B927" s="28" t="s">
        <v>1417</v>
      </c>
      <c r="C927" s="17">
        <v>754</v>
      </c>
    </row>
    <row r="928" s="62" customFormat="1" customHeight="1" spans="1:3">
      <c r="A928" s="28">
        <v>21305</v>
      </c>
      <c r="B928" s="55" t="s">
        <v>1418</v>
      </c>
      <c r="C928" s="17">
        <f>SUM(C929:C938)</f>
        <v>3749</v>
      </c>
    </row>
    <row r="929" s="62" customFormat="1" customHeight="1" spans="1:3">
      <c r="A929" s="28">
        <v>2130501</v>
      </c>
      <c r="B929" s="28" t="s">
        <v>722</v>
      </c>
      <c r="C929" s="17">
        <v>0</v>
      </c>
    </row>
    <row r="930" s="62" customFormat="1" customHeight="1" spans="1:3">
      <c r="A930" s="28">
        <v>2130502</v>
      </c>
      <c r="B930" s="28" t="s">
        <v>723</v>
      </c>
      <c r="C930" s="17">
        <v>0</v>
      </c>
    </row>
    <row r="931" s="62" customFormat="1" customHeight="1" spans="1:3">
      <c r="A931" s="28">
        <v>2130503</v>
      </c>
      <c r="B931" s="28" t="s">
        <v>724</v>
      </c>
      <c r="C931" s="17">
        <v>0</v>
      </c>
    </row>
    <row r="932" s="62" customFormat="1" customHeight="1" spans="1:3">
      <c r="A932" s="28">
        <v>2130504</v>
      </c>
      <c r="B932" s="28" t="s">
        <v>1419</v>
      </c>
      <c r="C932" s="17">
        <v>1956</v>
      </c>
    </row>
    <row r="933" s="62" customFormat="1" customHeight="1" spans="1:3">
      <c r="A933" s="28">
        <v>2130505</v>
      </c>
      <c r="B933" s="28" t="s">
        <v>1420</v>
      </c>
      <c r="C933" s="17">
        <v>0</v>
      </c>
    </row>
    <row r="934" s="62" customFormat="1" customHeight="1" spans="1:3">
      <c r="A934" s="28">
        <v>2130506</v>
      </c>
      <c r="B934" s="28" t="s">
        <v>1421</v>
      </c>
      <c r="C934" s="17">
        <v>0</v>
      </c>
    </row>
    <row r="935" s="62" customFormat="1" customHeight="1" spans="1:3">
      <c r="A935" s="28">
        <v>2130507</v>
      </c>
      <c r="B935" s="28" t="s">
        <v>1422</v>
      </c>
      <c r="C935" s="17">
        <v>0</v>
      </c>
    </row>
    <row r="936" s="62" customFormat="1" customHeight="1" spans="1:3">
      <c r="A936" s="28">
        <v>2130508</v>
      </c>
      <c r="B936" s="28" t="s">
        <v>1423</v>
      </c>
      <c r="C936" s="17">
        <v>0</v>
      </c>
    </row>
    <row r="937" s="62" customFormat="1" customHeight="1" spans="1:3">
      <c r="A937" s="28">
        <v>2130550</v>
      </c>
      <c r="B937" s="28" t="s">
        <v>731</v>
      </c>
      <c r="C937" s="17">
        <v>0</v>
      </c>
    </row>
    <row r="938" s="62" customFormat="1" customHeight="1" spans="1:3">
      <c r="A938" s="28">
        <v>2130599</v>
      </c>
      <c r="B938" s="28" t="s">
        <v>1424</v>
      </c>
      <c r="C938" s="17">
        <v>1793</v>
      </c>
    </row>
    <row r="939" s="62" customFormat="1" customHeight="1" spans="1:3">
      <c r="A939" s="28">
        <v>21307</v>
      </c>
      <c r="B939" s="55" t="s">
        <v>1425</v>
      </c>
      <c r="C939" s="17">
        <f>SUM(C940:C945)</f>
        <v>3055</v>
      </c>
    </row>
    <row r="940" s="62" customFormat="1" customHeight="1" spans="1:3">
      <c r="A940" s="28">
        <v>2130701</v>
      </c>
      <c r="B940" s="28" t="s">
        <v>1426</v>
      </c>
      <c r="C940" s="17">
        <v>263</v>
      </c>
    </row>
    <row r="941" s="62" customFormat="1" customHeight="1" spans="1:3">
      <c r="A941" s="28">
        <v>2130704</v>
      </c>
      <c r="B941" s="28" t="s">
        <v>1427</v>
      </c>
      <c r="C941" s="17">
        <v>0</v>
      </c>
    </row>
    <row r="942" s="62" customFormat="1" customHeight="1" spans="1:3">
      <c r="A942" s="28">
        <v>2130705</v>
      </c>
      <c r="B942" s="28" t="s">
        <v>1428</v>
      </c>
      <c r="C942" s="17">
        <v>2681</v>
      </c>
    </row>
    <row r="943" s="62" customFormat="1" customHeight="1" spans="1:3">
      <c r="A943" s="28">
        <v>2130706</v>
      </c>
      <c r="B943" s="28" t="s">
        <v>1429</v>
      </c>
      <c r="C943" s="17">
        <v>111</v>
      </c>
    </row>
    <row r="944" s="62" customFormat="1" customHeight="1" spans="1:3">
      <c r="A944" s="28">
        <v>2130707</v>
      </c>
      <c r="B944" s="28" t="s">
        <v>1430</v>
      </c>
      <c r="C944" s="17">
        <v>0</v>
      </c>
    </row>
    <row r="945" s="62" customFormat="1" customHeight="1" spans="1:3">
      <c r="A945" s="28">
        <v>2130799</v>
      </c>
      <c r="B945" s="28" t="s">
        <v>1431</v>
      </c>
      <c r="C945" s="17">
        <v>0</v>
      </c>
    </row>
    <row r="946" s="62" customFormat="1" customHeight="1" spans="1:3">
      <c r="A946" s="28">
        <v>21308</v>
      </c>
      <c r="B946" s="55" t="s">
        <v>1432</v>
      </c>
      <c r="C946" s="17">
        <f>SUM(C947:C951)</f>
        <v>37</v>
      </c>
    </row>
    <row r="947" s="62" customFormat="1" customHeight="1" spans="1:3">
      <c r="A947" s="28">
        <v>2130801</v>
      </c>
      <c r="B947" s="28" t="s">
        <v>1433</v>
      </c>
      <c r="C947" s="17">
        <v>0</v>
      </c>
    </row>
    <row r="948" s="62" customFormat="1" customHeight="1" spans="1:3">
      <c r="A948" s="28">
        <v>2130803</v>
      </c>
      <c r="B948" s="28" t="s">
        <v>1434</v>
      </c>
      <c r="C948" s="17">
        <v>37</v>
      </c>
    </row>
    <row r="949" s="62" customFormat="1" customHeight="1" spans="1:3">
      <c r="A949" s="28">
        <v>2130804</v>
      </c>
      <c r="B949" s="28" t="s">
        <v>1435</v>
      </c>
      <c r="C949" s="17">
        <v>0</v>
      </c>
    </row>
    <row r="950" s="62" customFormat="1" customHeight="1" spans="1:3">
      <c r="A950" s="28">
        <v>2130805</v>
      </c>
      <c r="B950" s="28" t="s">
        <v>1436</v>
      </c>
      <c r="C950" s="17">
        <v>0</v>
      </c>
    </row>
    <row r="951" s="62" customFormat="1" customHeight="1" spans="1:3">
      <c r="A951" s="28">
        <v>2130899</v>
      </c>
      <c r="B951" s="28" t="s">
        <v>1437</v>
      </c>
      <c r="C951" s="17">
        <v>0</v>
      </c>
    </row>
    <row r="952" s="62" customFormat="1" customHeight="1" spans="1:3">
      <c r="A952" s="28">
        <v>21309</v>
      </c>
      <c r="B952" s="55" t="s">
        <v>1438</v>
      </c>
      <c r="C952" s="17">
        <f>SUM(C953:C954)</f>
        <v>0</v>
      </c>
    </row>
    <row r="953" s="62" customFormat="1" customHeight="1" spans="1:3">
      <c r="A953" s="28">
        <v>2130901</v>
      </c>
      <c r="B953" s="28" t="s">
        <v>1439</v>
      </c>
      <c r="C953" s="17">
        <v>0</v>
      </c>
    </row>
    <row r="954" s="62" customFormat="1" customHeight="1" spans="1:3">
      <c r="A954" s="28">
        <v>2130999</v>
      </c>
      <c r="B954" s="28" t="s">
        <v>1440</v>
      </c>
      <c r="C954" s="17">
        <v>0</v>
      </c>
    </row>
    <row r="955" s="62" customFormat="1" customHeight="1" spans="1:3">
      <c r="A955" s="28">
        <v>21399</v>
      </c>
      <c r="B955" s="55" t="s">
        <v>1441</v>
      </c>
      <c r="C955" s="17">
        <f>C956+C957</f>
        <v>1</v>
      </c>
    </row>
    <row r="956" s="62" customFormat="1" customHeight="1" spans="1:3">
      <c r="A956" s="28">
        <v>2139901</v>
      </c>
      <c r="B956" s="28" t="s">
        <v>1442</v>
      </c>
      <c r="C956" s="17">
        <v>0</v>
      </c>
    </row>
    <row r="957" s="62" customFormat="1" customHeight="1" spans="1:3">
      <c r="A957" s="28">
        <v>2139999</v>
      </c>
      <c r="B957" s="28" t="s">
        <v>1443</v>
      </c>
      <c r="C957" s="17">
        <v>1</v>
      </c>
    </row>
    <row r="958" s="62" customFormat="1" customHeight="1" spans="1:3">
      <c r="A958" s="28">
        <v>214</v>
      </c>
      <c r="B958" s="55" t="s">
        <v>1444</v>
      </c>
      <c r="C958" s="17">
        <f>SUM(C959,C981,C991,C1001,C1008,C1013)</f>
        <v>4358</v>
      </c>
    </row>
    <row r="959" s="62" customFormat="1" customHeight="1" spans="1:3">
      <c r="A959" s="28">
        <v>21401</v>
      </c>
      <c r="B959" s="55" t="s">
        <v>1445</v>
      </c>
      <c r="C959" s="17">
        <f>SUM(C960:C980)</f>
        <v>4319</v>
      </c>
    </row>
    <row r="960" s="62" customFormat="1" customHeight="1" spans="1:3">
      <c r="A960" s="28">
        <v>2140101</v>
      </c>
      <c r="B960" s="28" t="s">
        <v>722</v>
      </c>
      <c r="C960" s="17">
        <v>0</v>
      </c>
    </row>
    <row r="961" s="62" customFormat="1" customHeight="1" spans="1:3">
      <c r="A961" s="28">
        <v>2140102</v>
      </c>
      <c r="B961" s="28" t="s">
        <v>723</v>
      </c>
      <c r="C961" s="17">
        <v>0</v>
      </c>
    </row>
    <row r="962" s="62" customFormat="1" customHeight="1" spans="1:3">
      <c r="A962" s="28">
        <v>2140103</v>
      </c>
      <c r="B962" s="28" t="s">
        <v>724</v>
      </c>
      <c r="C962" s="17">
        <v>0</v>
      </c>
    </row>
    <row r="963" s="62" customFormat="1" customHeight="1" spans="1:3">
      <c r="A963" s="28">
        <v>2140104</v>
      </c>
      <c r="B963" s="28" t="s">
        <v>1446</v>
      </c>
      <c r="C963" s="17">
        <v>447</v>
      </c>
    </row>
    <row r="964" s="62" customFormat="1" customHeight="1" spans="1:3">
      <c r="A964" s="28">
        <v>2140106</v>
      </c>
      <c r="B964" s="28" t="s">
        <v>1447</v>
      </c>
      <c r="C964" s="17">
        <v>1942</v>
      </c>
    </row>
    <row r="965" s="62" customFormat="1" customHeight="1" spans="1:3">
      <c r="A965" s="28">
        <v>2140109</v>
      </c>
      <c r="B965" s="28" t="s">
        <v>1448</v>
      </c>
      <c r="C965" s="17">
        <v>0</v>
      </c>
    </row>
    <row r="966" s="62" customFormat="1" customHeight="1" spans="1:3">
      <c r="A966" s="28">
        <v>2140110</v>
      </c>
      <c r="B966" s="28" t="s">
        <v>1449</v>
      </c>
      <c r="C966" s="17">
        <v>0</v>
      </c>
    </row>
    <row r="967" s="62" customFormat="1" customHeight="1" spans="1:3">
      <c r="A967" s="28">
        <v>2140111</v>
      </c>
      <c r="B967" s="28" t="s">
        <v>1450</v>
      </c>
      <c r="C967" s="17">
        <v>0</v>
      </c>
    </row>
    <row r="968" s="62" customFormat="1" customHeight="1" spans="1:3">
      <c r="A968" s="28">
        <v>2140112</v>
      </c>
      <c r="B968" s="28" t="s">
        <v>1451</v>
      </c>
      <c r="C968" s="17">
        <v>0</v>
      </c>
    </row>
    <row r="969" s="62" customFormat="1" customHeight="1" spans="1:3">
      <c r="A969" s="28">
        <v>2140114</v>
      </c>
      <c r="B969" s="28" t="s">
        <v>1452</v>
      </c>
      <c r="C969" s="17">
        <v>0</v>
      </c>
    </row>
    <row r="970" s="62" customFormat="1" customHeight="1" spans="1:3">
      <c r="A970" s="28">
        <v>2140122</v>
      </c>
      <c r="B970" s="28" t="s">
        <v>1453</v>
      </c>
      <c r="C970" s="17">
        <v>0</v>
      </c>
    </row>
    <row r="971" s="62" customFormat="1" customHeight="1" spans="1:3">
      <c r="A971" s="28">
        <v>2140123</v>
      </c>
      <c r="B971" s="28" t="s">
        <v>1454</v>
      </c>
      <c r="C971" s="17">
        <v>0</v>
      </c>
    </row>
    <row r="972" s="62" customFormat="1" customHeight="1" spans="1:3">
      <c r="A972" s="28">
        <v>2140127</v>
      </c>
      <c r="B972" s="28" t="s">
        <v>1455</v>
      </c>
      <c r="C972" s="17">
        <v>0</v>
      </c>
    </row>
    <row r="973" s="62" customFormat="1" customHeight="1" spans="1:3">
      <c r="A973" s="28">
        <v>2140128</v>
      </c>
      <c r="B973" s="28" t="s">
        <v>1456</v>
      </c>
      <c r="C973" s="17">
        <v>0</v>
      </c>
    </row>
    <row r="974" s="62" customFormat="1" customHeight="1" spans="1:3">
      <c r="A974" s="28">
        <v>2140129</v>
      </c>
      <c r="B974" s="28" t="s">
        <v>1457</v>
      </c>
      <c r="C974" s="17">
        <v>0</v>
      </c>
    </row>
    <row r="975" s="62" customFormat="1" customHeight="1" spans="1:3">
      <c r="A975" s="28">
        <v>2140130</v>
      </c>
      <c r="B975" s="28" t="s">
        <v>1458</v>
      </c>
      <c r="C975" s="17">
        <v>0</v>
      </c>
    </row>
    <row r="976" s="62" customFormat="1" customHeight="1" spans="1:3">
      <c r="A976" s="28">
        <v>2140131</v>
      </c>
      <c r="B976" s="28" t="s">
        <v>1459</v>
      </c>
      <c r="C976" s="17">
        <v>0</v>
      </c>
    </row>
    <row r="977" s="62" customFormat="1" customHeight="1" spans="1:3">
      <c r="A977" s="28">
        <v>2140133</v>
      </c>
      <c r="B977" s="28" t="s">
        <v>1460</v>
      </c>
      <c r="C977" s="17">
        <v>0</v>
      </c>
    </row>
    <row r="978" s="62" customFormat="1" customHeight="1" spans="1:3">
      <c r="A978" s="28">
        <v>2140136</v>
      </c>
      <c r="B978" s="28" t="s">
        <v>1461</v>
      </c>
      <c r="C978" s="17">
        <v>0</v>
      </c>
    </row>
    <row r="979" s="62" customFormat="1" customHeight="1" spans="1:3">
      <c r="A979" s="28">
        <v>2140138</v>
      </c>
      <c r="B979" s="28" t="s">
        <v>1462</v>
      </c>
      <c r="C979" s="17">
        <v>0</v>
      </c>
    </row>
    <row r="980" s="62" customFormat="1" customHeight="1" spans="1:3">
      <c r="A980" s="28">
        <v>2140199</v>
      </c>
      <c r="B980" s="28" t="s">
        <v>1463</v>
      </c>
      <c r="C980" s="17">
        <v>1930</v>
      </c>
    </row>
    <row r="981" s="62" customFormat="1" customHeight="1" spans="1:3">
      <c r="A981" s="28">
        <v>21402</v>
      </c>
      <c r="B981" s="55" t="s">
        <v>1464</v>
      </c>
      <c r="C981" s="17">
        <f>SUM(C982:C990)</f>
        <v>0</v>
      </c>
    </row>
    <row r="982" s="62" customFormat="1" customHeight="1" spans="1:3">
      <c r="A982" s="28">
        <v>2140201</v>
      </c>
      <c r="B982" s="28" t="s">
        <v>722</v>
      </c>
      <c r="C982" s="17">
        <v>0</v>
      </c>
    </row>
    <row r="983" s="62" customFormat="1" customHeight="1" spans="1:3">
      <c r="A983" s="28">
        <v>2140202</v>
      </c>
      <c r="B983" s="28" t="s">
        <v>723</v>
      </c>
      <c r="C983" s="17">
        <v>0</v>
      </c>
    </row>
    <row r="984" s="62" customFormat="1" customHeight="1" spans="1:3">
      <c r="A984" s="28">
        <v>2140203</v>
      </c>
      <c r="B984" s="28" t="s">
        <v>724</v>
      </c>
      <c r="C984" s="17">
        <v>0</v>
      </c>
    </row>
    <row r="985" s="62" customFormat="1" customHeight="1" spans="1:3">
      <c r="A985" s="28">
        <v>2140204</v>
      </c>
      <c r="B985" s="28" t="s">
        <v>1465</v>
      </c>
      <c r="C985" s="17">
        <v>0</v>
      </c>
    </row>
    <row r="986" s="62" customFormat="1" customHeight="1" spans="1:3">
      <c r="A986" s="28">
        <v>2140205</v>
      </c>
      <c r="B986" s="28" t="s">
        <v>1466</v>
      </c>
      <c r="C986" s="17">
        <v>0</v>
      </c>
    </row>
    <row r="987" s="62" customFormat="1" customHeight="1" spans="1:3">
      <c r="A987" s="28">
        <v>2140206</v>
      </c>
      <c r="B987" s="28" t="s">
        <v>1467</v>
      </c>
      <c r="C987" s="17">
        <v>0</v>
      </c>
    </row>
    <row r="988" s="62" customFormat="1" customHeight="1" spans="1:3">
      <c r="A988" s="28">
        <v>2140207</v>
      </c>
      <c r="B988" s="28" t="s">
        <v>1468</v>
      </c>
      <c r="C988" s="17">
        <v>0</v>
      </c>
    </row>
    <row r="989" s="62" customFormat="1" customHeight="1" spans="1:3">
      <c r="A989" s="28">
        <v>2140208</v>
      </c>
      <c r="B989" s="28" t="s">
        <v>1469</v>
      </c>
      <c r="C989" s="17">
        <v>0</v>
      </c>
    </row>
    <row r="990" s="62" customFormat="1" customHeight="1" spans="1:3">
      <c r="A990" s="28">
        <v>2140299</v>
      </c>
      <c r="B990" s="28" t="s">
        <v>1470</v>
      </c>
      <c r="C990" s="17">
        <v>0</v>
      </c>
    </row>
    <row r="991" s="62" customFormat="1" customHeight="1" spans="1:3">
      <c r="A991" s="28">
        <v>21403</v>
      </c>
      <c r="B991" s="55" t="s">
        <v>1471</v>
      </c>
      <c r="C991" s="17">
        <f>SUM(C992:C1000)</f>
        <v>0</v>
      </c>
    </row>
    <row r="992" s="62" customFormat="1" customHeight="1" spans="1:3">
      <c r="A992" s="28">
        <v>2140301</v>
      </c>
      <c r="B992" s="28" t="s">
        <v>722</v>
      </c>
      <c r="C992" s="17">
        <v>0</v>
      </c>
    </row>
    <row r="993" s="62" customFormat="1" customHeight="1" spans="1:3">
      <c r="A993" s="28">
        <v>2140302</v>
      </c>
      <c r="B993" s="28" t="s">
        <v>723</v>
      </c>
      <c r="C993" s="17">
        <v>0</v>
      </c>
    </row>
    <row r="994" s="62" customFormat="1" customHeight="1" spans="1:3">
      <c r="A994" s="28">
        <v>2140303</v>
      </c>
      <c r="B994" s="28" t="s">
        <v>724</v>
      </c>
      <c r="C994" s="17">
        <v>0</v>
      </c>
    </row>
    <row r="995" s="62" customFormat="1" customHeight="1" spans="1:3">
      <c r="A995" s="28">
        <v>2140304</v>
      </c>
      <c r="B995" s="28" t="s">
        <v>1472</v>
      </c>
      <c r="C995" s="17">
        <v>0</v>
      </c>
    </row>
    <row r="996" s="62" customFormat="1" customHeight="1" spans="1:3">
      <c r="A996" s="28">
        <v>2140305</v>
      </c>
      <c r="B996" s="28" t="s">
        <v>1473</v>
      </c>
      <c r="C996" s="17">
        <v>0</v>
      </c>
    </row>
    <row r="997" s="62" customFormat="1" customHeight="1" spans="1:3">
      <c r="A997" s="28">
        <v>2140306</v>
      </c>
      <c r="B997" s="28" t="s">
        <v>1474</v>
      </c>
      <c r="C997" s="17">
        <v>0</v>
      </c>
    </row>
    <row r="998" s="62" customFormat="1" customHeight="1" spans="1:3">
      <c r="A998" s="28">
        <v>2140307</v>
      </c>
      <c r="B998" s="28" t="s">
        <v>1475</v>
      </c>
      <c r="C998" s="17">
        <v>0</v>
      </c>
    </row>
    <row r="999" s="62" customFormat="1" customHeight="1" spans="1:3">
      <c r="A999" s="28">
        <v>2140308</v>
      </c>
      <c r="B999" s="28" t="s">
        <v>1476</v>
      </c>
      <c r="C999" s="17">
        <v>0</v>
      </c>
    </row>
    <row r="1000" s="62" customFormat="1" customHeight="1" spans="1:3">
      <c r="A1000" s="28">
        <v>2140399</v>
      </c>
      <c r="B1000" s="28" t="s">
        <v>1477</v>
      </c>
      <c r="C1000" s="17">
        <v>0</v>
      </c>
    </row>
    <row r="1001" s="62" customFormat="1" customHeight="1" spans="1:3">
      <c r="A1001" s="28">
        <v>21405</v>
      </c>
      <c r="B1001" s="55" t="s">
        <v>1478</v>
      </c>
      <c r="C1001" s="17">
        <f>SUM(C1002:C1007)</f>
        <v>0</v>
      </c>
    </row>
    <row r="1002" s="62" customFormat="1" customHeight="1" spans="1:3">
      <c r="A1002" s="28">
        <v>2140501</v>
      </c>
      <c r="B1002" s="28" t="s">
        <v>722</v>
      </c>
      <c r="C1002" s="17">
        <v>0</v>
      </c>
    </row>
    <row r="1003" s="62" customFormat="1" customHeight="1" spans="1:3">
      <c r="A1003" s="28">
        <v>2140502</v>
      </c>
      <c r="B1003" s="28" t="s">
        <v>723</v>
      </c>
      <c r="C1003" s="17">
        <v>0</v>
      </c>
    </row>
    <row r="1004" s="62" customFormat="1" customHeight="1" spans="1:3">
      <c r="A1004" s="28">
        <v>2140503</v>
      </c>
      <c r="B1004" s="28" t="s">
        <v>724</v>
      </c>
      <c r="C1004" s="17">
        <v>0</v>
      </c>
    </row>
    <row r="1005" s="62" customFormat="1" customHeight="1" spans="1:3">
      <c r="A1005" s="28">
        <v>2140504</v>
      </c>
      <c r="B1005" s="28" t="s">
        <v>1469</v>
      </c>
      <c r="C1005" s="17">
        <v>0</v>
      </c>
    </row>
    <row r="1006" s="62" customFormat="1" customHeight="1" spans="1:3">
      <c r="A1006" s="28">
        <v>2140505</v>
      </c>
      <c r="B1006" s="28" t="s">
        <v>1479</v>
      </c>
      <c r="C1006" s="17">
        <v>0</v>
      </c>
    </row>
    <row r="1007" s="62" customFormat="1" customHeight="1" spans="1:3">
      <c r="A1007" s="28">
        <v>2140599</v>
      </c>
      <c r="B1007" s="28" t="s">
        <v>1480</v>
      </c>
      <c r="C1007" s="17">
        <v>0</v>
      </c>
    </row>
    <row r="1008" s="62" customFormat="1" customHeight="1" spans="1:3">
      <c r="A1008" s="28">
        <v>21406</v>
      </c>
      <c r="B1008" s="55" t="s">
        <v>1481</v>
      </c>
      <c r="C1008" s="17">
        <f>SUM(C1009:C1012)</f>
        <v>37</v>
      </c>
    </row>
    <row r="1009" s="62" customFormat="1" customHeight="1" spans="1:3">
      <c r="A1009" s="28">
        <v>2140601</v>
      </c>
      <c r="B1009" s="28" t="s">
        <v>1482</v>
      </c>
      <c r="C1009" s="17">
        <v>28</v>
      </c>
    </row>
    <row r="1010" s="62" customFormat="1" customHeight="1" spans="1:3">
      <c r="A1010" s="28">
        <v>2140602</v>
      </c>
      <c r="B1010" s="28" t="s">
        <v>1483</v>
      </c>
      <c r="C1010" s="17">
        <v>9</v>
      </c>
    </row>
    <row r="1011" s="62" customFormat="1" customHeight="1" spans="1:3">
      <c r="A1011" s="28">
        <v>2140603</v>
      </c>
      <c r="B1011" s="28" t="s">
        <v>1484</v>
      </c>
      <c r="C1011" s="17">
        <v>0</v>
      </c>
    </row>
    <row r="1012" s="62" customFormat="1" customHeight="1" spans="1:3">
      <c r="A1012" s="28">
        <v>2140699</v>
      </c>
      <c r="B1012" s="28" t="s">
        <v>1485</v>
      </c>
      <c r="C1012" s="17">
        <v>0</v>
      </c>
    </row>
    <row r="1013" s="62" customFormat="1" customHeight="1" spans="1:3">
      <c r="A1013" s="28">
        <v>21499</v>
      </c>
      <c r="B1013" s="55" t="s">
        <v>1486</v>
      </c>
      <c r="C1013" s="17">
        <f>SUM(C1014:C1015)</f>
        <v>2</v>
      </c>
    </row>
    <row r="1014" s="62" customFormat="1" customHeight="1" spans="1:3">
      <c r="A1014" s="28">
        <v>2149901</v>
      </c>
      <c r="B1014" s="28" t="s">
        <v>1487</v>
      </c>
      <c r="C1014" s="17">
        <v>0</v>
      </c>
    </row>
    <row r="1015" s="62" customFormat="1" customHeight="1" spans="1:3">
      <c r="A1015" s="28">
        <v>2149999</v>
      </c>
      <c r="B1015" s="28" t="s">
        <v>1488</v>
      </c>
      <c r="C1015" s="17">
        <v>2</v>
      </c>
    </row>
    <row r="1016" s="62" customFormat="1" customHeight="1" spans="1:3">
      <c r="A1016" s="28">
        <v>215</v>
      </c>
      <c r="B1016" s="55" t="s">
        <v>1489</v>
      </c>
      <c r="C1016" s="17">
        <f>SUM(C1017,C1027,C1043,C1048,C1059,C1066,C1074)</f>
        <v>150</v>
      </c>
    </row>
    <row r="1017" s="62" customFormat="1" customHeight="1" spans="1:3">
      <c r="A1017" s="28">
        <v>21501</v>
      </c>
      <c r="B1017" s="55" t="s">
        <v>1490</v>
      </c>
      <c r="C1017" s="17">
        <f>SUM(C1018:C1026)</f>
        <v>0</v>
      </c>
    </row>
    <row r="1018" s="62" customFormat="1" customHeight="1" spans="1:3">
      <c r="A1018" s="28">
        <v>2150101</v>
      </c>
      <c r="B1018" s="28" t="s">
        <v>722</v>
      </c>
      <c r="C1018" s="17">
        <v>0</v>
      </c>
    </row>
    <row r="1019" s="62" customFormat="1" customHeight="1" spans="1:3">
      <c r="A1019" s="28">
        <v>2150102</v>
      </c>
      <c r="B1019" s="28" t="s">
        <v>723</v>
      </c>
      <c r="C1019" s="17">
        <v>0</v>
      </c>
    </row>
    <row r="1020" s="62" customFormat="1" customHeight="1" spans="1:3">
      <c r="A1020" s="28">
        <v>2150103</v>
      </c>
      <c r="B1020" s="28" t="s">
        <v>724</v>
      </c>
      <c r="C1020" s="17">
        <v>0</v>
      </c>
    </row>
    <row r="1021" s="62" customFormat="1" customHeight="1" spans="1:3">
      <c r="A1021" s="28">
        <v>2150104</v>
      </c>
      <c r="B1021" s="28" t="s">
        <v>1491</v>
      </c>
      <c r="C1021" s="17">
        <v>0</v>
      </c>
    </row>
    <row r="1022" s="62" customFormat="1" customHeight="1" spans="1:3">
      <c r="A1022" s="28">
        <v>2150105</v>
      </c>
      <c r="B1022" s="28" t="s">
        <v>1492</v>
      </c>
      <c r="C1022" s="17">
        <v>0</v>
      </c>
    </row>
    <row r="1023" s="62" customFormat="1" customHeight="1" spans="1:3">
      <c r="A1023" s="28">
        <v>2150106</v>
      </c>
      <c r="B1023" s="28" t="s">
        <v>1493</v>
      </c>
      <c r="C1023" s="17">
        <v>0</v>
      </c>
    </row>
    <row r="1024" s="62" customFormat="1" customHeight="1" spans="1:3">
      <c r="A1024" s="28">
        <v>2150107</v>
      </c>
      <c r="B1024" s="28" t="s">
        <v>1494</v>
      </c>
      <c r="C1024" s="17">
        <v>0</v>
      </c>
    </row>
    <row r="1025" s="62" customFormat="1" customHeight="1" spans="1:3">
      <c r="A1025" s="28">
        <v>2150108</v>
      </c>
      <c r="B1025" s="28" t="s">
        <v>1495</v>
      </c>
      <c r="C1025" s="17">
        <v>0</v>
      </c>
    </row>
    <row r="1026" s="62" customFormat="1" customHeight="1" spans="1:3">
      <c r="A1026" s="28">
        <v>2150199</v>
      </c>
      <c r="B1026" s="28" t="s">
        <v>1496</v>
      </c>
      <c r="C1026" s="17">
        <v>0</v>
      </c>
    </row>
    <row r="1027" s="62" customFormat="1" customHeight="1" spans="1:3">
      <c r="A1027" s="28">
        <v>21502</v>
      </c>
      <c r="B1027" s="55" t="s">
        <v>1497</v>
      </c>
      <c r="C1027" s="17">
        <f>SUM(C1028:C1042)</f>
        <v>0</v>
      </c>
    </row>
    <row r="1028" s="62" customFormat="1" customHeight="1" spans="1:3">
      <c r="A1028" s="28">
        <v>2150201</v>
      </c>
      <c r="B1028" s="28" t="s">
        <v>722</v>
      </c>
      <c r="C1028" s="17">
        <v>0</v>
      </c>
    </row>
    <row r="1029" s="62" customFormat="1" customHeight="1" spans="1:3">
      <c r="A1029" s="28">
        <v>2150202</v>
      </c>
      <c r="B1029" s="28" t="s">
        <v>723</v>
      </c>
      <c r="C1029" s="17">
        <v>0</v>
      </c>
    </row>
    <row r="1030" s="62" customFormat="1" customHeight="1" spans="1:3">
      <c r="A1030" s="28">
        <v>2150203</v>
      </c>
      <c r="B1030" s="28" t="s">
        <v>724</v>
      </c>
      <c r="C1030" s="17">
        <v>0</v>
      </c>
    </row>
    <row r="1031" s="62" customFormat="1" customHeight="1" spans="1:3">
      <c r="A1031" s="28">
        <v>2150204</v>
      </c>
      <c r="B1031" s="28" t="s">
        <v>1498</v>
      </c>
      <c r="C1031" s="17">
        <v>0</v>
      </c>
    </row>
    <row r="1032" s="62" customFormat="1" customHeight="1" spans="1:3">
      <c r="A1032" s="28">
        <v>2150205</v>
      </c>
      <c r="B1032" s="28" t="s">
        <v>1499</v>
      </c>
      <c r="C1032" s="17">
        <v>0</v>
      </c>
    </row>
    <row r="1033" s="62" customFormat="1" customHeight="1" spans="1:3">
      <c r="A1033" s="28">
        <v>2150206</v>
      </c>
      <c r="B1033" s="28" t="s">
        <v>1500</v>
      </c>
      <c r="C1033" s="17">
        <v>0</v>
      </c>
    </row>
    <row r="1034" s="62" customFormat="1" customHeight="1" spans="1:3">
      <c r="A1034" s="28">
        <v>2150207</v>
      </c>
      <c r="B1034" s="28" t="s">
        <v>1501</v>
      </c>
      <c r="C1034" s="17">
        <v>0</v>
      </c>
    </row>
    <row r="1035" s="62" customFormat="1" customHeight="1" spans="1:3">
      <c r="A1035" s="28">
        <v>2150208</v>
      </c>
      <c r="B1035" s="28" t="s">
        <v>1502</v>
      </c>
      <c r="C1035" s="17">
        <v>0</v>
      </c>
    </row>
    <row r="1036" s="62" customFormat="1" customHeight="1" spans="1:3">
      <c r="A1036" s="28">
        <v>2150209</v>
      </c>
      <c r="B1036" s="28" t="s">
        <v>1503</v>
      </c>
      <c r="C1036" s="17">
        <v>0</v>
      </c>
    </row>
    <row r="1037" s="62" customFormat="1" customHeight="1" spans="1:3">
      <c r="A1037" s="28">
        <v>2150210</v>
      </c>
      <c r="B1037" s="28" t="s">
        <v>1504</v>
      </c>
      <c r="C1037" s="17">
        <v>0</v>
      </c>
    </row>
    <row r="1038" s="62" customFormat="1" customHeight="1" spans="1:3">
      <c r="A1038" s="28">
        <v>2150212</v>
      </c>
      <c r="B1038" s="28" t="s">
        <v>1505</v>
      </c>
      <c r="C1038" s="17">
        <v>0</v>
      </c>
    </row>
    <row r="1039" s="62" customFormat="1" customHeight="1" spans="1:3">
      <c r="A1039" s="28">
        <v>2150213</v>
      </c>
      <c r="B1039" s="28" t="s">
        <v>1506</v>
      </c>
      <c r="C1039" s="17">
        <v>0</v>
      </c>
    </row>
    <row r="1040" s="62" customFormat="1" customHeight="1" spans="1:3">
      <c r="A1040" s="28">
        <v>2150214</v>
      </c>
      <c r="B1040" s="28" t="s">
        <v>1507</v>
      </c>
      <c r="C1040" s="17">
        <v>0</v>
      </c>
    </row>
    <row r="1041" s="62" customFormat="1" customHeight="1" spans="1:3">
      <c r="A1041" s="28">
        <v>2150215</v>
      </c>
      <c r="B1041" s="28" t="s">
        <v>1508</v>
      </c>
      <c r="C1041" s="17">
        <v>0</v>
      </c>
    </row>
    <row r="1042" s="62" customFormat="1" customHeight="1" spans="1:3">
      <c r="A1042" s="28">
        <v>2150299</v>
      </c>
      <c r="B1042" s="28" t="s">
        <v>1509</v>
      </c>
      <c r="C1042" s="17">
        <v>0</v>
      </c>
    </row>
    <row r="1043" s="62" customFormat="1" customHeight="1" spans="1:3">
      <c r="A1043" s="28">
        <v>21503</v>
      </c>
      <c r="B1043" s="55" t="s">
        <v>1510</v>
      </c>
      <c r="C1043" s="17">
        <f>SUM(C1044:C1047)</f>
        <v>0</v>
      </c>
    </row>
    <row r="1044" s="62" customFormat="1" customHeight="1" spans="1:3">
      <c r="A1044" s="28">
        <v>2150301</v>
      </c>
      <c r="B1044" s="28" t="s">
        <v>722</v>
      </c>
      <c r="C1044" s="17">
        <v>0</v>
      </c>
    </row>
    <row r="1045" s="62" customFormat="1" customHeight="1" spans="1:3">
      <c r="A1045" s="28">
        <v>2150302</v>
      </c>
      <c r="B1045" s="28" t="s">
        <v>723</v>
      </c>
      <c r="C1045" s="17">
        <v>0</v>
      </c>
    </row>
    <row r="1046" s="62" customFormat="1" customHeight="1" spans="1:3">
      <c r="A1046" s="28">
        <v>2150303</v>
      </c>
      <c r="B1046" s="28" t="s">
        <v>724</v>
      </c>
      <c r="C1046" s="17">
        <v>0</v>
      </c>
    </row>
    <row r="1047" s="62" customFormat="1" customHeight="1" spans="1:3">
      <c r="A1047" s="28">
        <v>2150399</v>
      </c>
      <c r="B1047" s="28" t="s">
        <v>1511</v>
      </c>
      <c r="C1047" s="17">
        <v>0</v>
      </c>
    </row>
    <row r="1048" s="62" customFormat="1" customHeight="1" spans="1:3">
      <c r="A1048" s="28">
        <v>21505</v>
      </c>
      <c r="B1048" s="55" t="s">
        <v>1512</v>
      </c>
      <c r="C1048" s="17">
        <f>SUM(C1049:C1058)</f>
        <v>100</v>
      </c>
    </row>
    <row r="1049" s="62" customFormat="1" customHeight="1" spans="1:3">
      <c r="A1049" s="28">
        <v>2150501</v>
      </c>
      <c r="B1049" s="28" t="s">
        <v>722</v>
      </c>
      <c r="C1049" s="17">
        <v>0</v>
      </c>
    </row>
    <row r="1050" s="62" customFormat="1" customHeight="1" spans="1:3">
      <c r="A1050" s="28">
        <v>2150502</v>
      </c>
      <c r="B1050" s="28" t="s">
        <v>723</v>
      </c>
      <c r="C1050" s="17">
        <v>0</v>
      </c>
    </row>
    <row r="1051" s="62" customFormat="1" customHeight="1" spans="1:3">
      <c r="A1051" s="28">
        <v>2150503</v>
      </c>
      <c r="B1051" s="28" t="s">
        <v>724</v>
      </c>
      <c r="C1051" s="17">
        <v>0</v>
      </c>
    </row>
    <row r="1052" s="62" customFormat="1" customHeight="1" spans="1:3">
      <c r="A1052" s="28">
        <v>2150505</v>
      </c>
      <c r="B1052" s="28" t="s">
        <v>1513</v>
      </c>
      <c r="C1052" s="17">
        <v>0</v>
      </c>
    </row>
    <row r="1053" s="62" customFormat="1" customHeight="1" spans="1:3">
      <c r="A1053" s="28">
        <v>2150507</v>
      </c>
      <c r="B1053" s="28" t="s">
        <v>1514</v>
      </c>
      <c r="C1053" s="17">
        <v>0</v>
      </c>
    </row>
    <row r="1054" s="62" customFormat="1" customHeight="1" spans="1:3">
      <c r="A1054" s="28">
        <v>2150508</v>
      </c>
      <c r="B1054" s="28" t="s">
        <v>1515</v>
      </c>
      <c r="C1054" s="17">
        <v>0</v>
      </c>
    </row>
    <row r="1055" s="62" customFormat="1" customHeight="1" spans="1:3">
      <c r="A1055" s="28">
        <v>2150516</v>
      </c>
      <c r="B1055" s="28" t="s">
        <v>1516</v>
      </c>
      <c r="C1055" s="17">
        <v>0</v>
      </c>
    </row>
    <row r="1056" s="62" customFormat="1" customHeight="1" spans="1:3">
      <c r="A1056" s="28">
        <v>2150517</v>
      </c>
      <c r="B1056" s="28" t="s">
        <v>1517</v>
      </c>
      <c r="C1056" s="17">
        <v>0</v>
      </c>
    </row>
    <row r="1057" s="62" customFormat="1" customHeight="1" spans="1:3">
      <c r="A1057" s="28">
        <v>2150550</v>
      </c>
      <c r="B1057" s="28" t="s">
        <v>731</v>
      </c>
      <c r="C1057" s="17">
        <v>0</v>
      </c>
    </row>
    <row r="1058" s="62" customFormat="1" customHeight="1" spans="1:3">
      <c r="A1058" s="28">
        <v>2150599</v>
      </c>
      <c r="B1058" s="28" t="s">
        <v>1518</v>
      </c>
      <c r="C1058" s="17">
        <v>100</v>
      </c>
    </row>
    <row r="1059" s="62" customFormat="1" customHeight="1" spans="1:3">
      <c r="A1059" s="28">
        <v>21507</v>
      </c>
      <c r="B1059" s="55" t="s">
        <v>1519</v>
      </c>
      <c r="C1059" s="17">
        <f>SUM(C1060:C1065)</f>
        <v>0</v>
      </c>
    </row>
    <row r="1060" s="62" customFormat="1" customHeight="1" spans="1:3">
      <c r="A1060" s="28">
        <v>2150701</v>
      </c>
      <c r="B1060" s="28" t="s">
        <v>722</v>
      </c>
      <c r="C1060" s="17">
        <v>0</v>
      </c>
    </row>
    <row r="1061" s="62" customFormat="1" customHeight="1" spans="1:3">
      <c r="A1061" s="28">
        <v>2150702</v>
      </c>
      <c r="B1061" s="28" t="s">
        <v>723</v>
      </c>
      <c r="C1061" s="17">
        <v>0</v>
      </c>
    </row>
    <row r="1062" s="62" customFormat="1" customHeight="1" spans="1:3">
      <c r="A1062" s="28">
        <v>2150703</v>
      </c>
      <c r="B1062" s="28" t="s">
        <v>724</v>
      </c>
      <c r="C1062" s="17">
        <v>0</v>
      </c>
    </row>
    <row r="1063" s="62" customFormat="1" customHeight="1" spans="1:3">
      <c r="A1063" s="28">
        <v>2150704</v>
      </c>
      <c r="B1063" s="28" t="s">
        <v>1520</v>
      </c>
      <c r="C1063" s="17">
        <v>0</v>
      </c>
    </row>
    <row r="1064" s="62" customFormat="1" customHeight="1" spans="1:3">
      <c r="A1064" s="28">
        <v>2150705</v>
      </c>
      <c r="B1064" s="28" t="s">
        <v>1521</v>
      </c>
      <c r="C1064" s="17">
        <v>0</v>
      </c>
    </row>
    <row r="1065" s="62" customFormat="1" customHeight="1" spans="1:3">
      <c r="A1065" s="28">
        <v>2150799</v>
      </c>
      <c r="B1065" s="28" t="s">
        <v>1522</v>
      </c>
      <c r="C1065" s="17">
        <v>0</v>
      </c>
    </row>
    <row r="1066" s="62" customFormat="1" customHeight="1" spans="1:3">
      <c r="A1066" s="28">
        <v>21508</v>
      </c>
      <c r="B1066" s="55" t="s">
        <v>1523</v>
      </c>
      <c r="C1066" s="17">
        <f>SUM(C1067:C1073)</f>
        <v>50</v>
      </c>
    </row>
    <row r="1067" s="62" customFormat="1" customHeight="1" spans="1:3">
      <c r="A1067" s="28">
        <v>2150801</v>
      </c>
      <c r="B1067" s="28" t="s">
        <v>722</v>
      </c>
      <c r="C1067" s="17">
        <v>0</v>
      </c>
    </row>
    <row r="1068" s="62" customFormat="1" customHeight="1" spans="1:3">
      <c r="A1068" s="28">
        <v>2150802</v>
      </c>
      <c r="B1068" s="28" t="s">
        <v>723</v>
      </c>
      <c r="C1068" s="17">
        <v>0</v>
      </c>
    </row>
    <row r="1069" s="62" customFormat="1" customHeight="1" spans="1:3">
      <c r="A1069" s="28">
        <v>2150803</v>
      </c>
      <c r="B1069" s="28" t="s">
        <v>724</v>
      </c>
      <c r="C1069" s="17">
        <v>0</v>
      </c>
    </row>
    <row r="1070" s="62" customFormat="1" customHeight="1" spans="1:3">
      <c r="A1070" s="28">
        <v>2150804</v>
      </c>
      <c r="B1070" s="28" t="s">
        <v>1524</v>
      </c>
      <c r="C1070" s="17">
        <v>0</v>
      </c>
    </row>
    <row r="1071" s="62" customFormat="1" customHeight="1" spans="1:3">
      <c r="A1071" s="28">
        <v>2150805</v>
      </c>
      <c r="B1071" s="28" t="s">
        <v>1525</v>
      </c>
      <c r="C1071" s="17">
        <v>50</v>
      </c>
    </row>
    <row r="1072" s="62" customFormat="1" customHeight="1" spans="1:3">
      <c r="A1072" s="28">
        <v>2150806</v>
      </c>
      <c r="B1072" s="28" t="s">
        <v>1526</v>
      </c>
      <c r="C1072" s="17">
        <v>0</v>
      </c>
    </row>
    <row r="1073" s="62" customFormat="1" customHeight="1" spans="1:3">
      <c r="A1073" s="28">
        <v>2150899</v>
      </c>
      <c r="B1073" s="28" t="s">
        <v>1527</v>
      </c>
      <c r="C1073" s="17">
        <v>0</v>
      </c>
    </row>
    <row r="1074" s="62" customFormat="1" customHeight="1" spans="1:3">
      <c r="A1074" s="28">
        <v>21599</v>
      </c>
      <c r="B1074" s="55" t="s">
        <v>1528</v>
      </c>
      <c r="C1074" s="17">
        <f>SUM(C1075:C1079)</f>
        <v>0</v>
      </c>
    </row>
    <row r="1075" s="62" customFormat="1" customHeight="1" spans="1:3">
      <c r="A1075" s="28">
        <v>2159901</v>
      </c>
      <c r="B1075" s="28" t="s">
        <v>1529</v>
      </c>
      <c r="C1075" s="17">
        <v>0</v>
      </c>
    </row>
    <row r="1076" s="62" customFormat="1" customHeight="1" spans="1:3">
      <c r="A1076" s="28">
        <v>2159904</v>
      </c>
      <c r="B1076" s="28" t="s">
        <v>1530</v>
      </c>
      <c r="C1076" s="17">
        <v>0</v>
      </c>
    </row>
    <row r="1077" s="62" customFormat="1" customHeight="1" spans="1:3">
      <c r="A1077" s="28">
        <v>2159905</v>
      </c>
      <c r="B1077" s="28" t="s">
        <v>1531</v>
      </c>
      <c r="C1077" s="17">
        <v>0</v>
      </c>
    </row>
    <row r="1078" s="62" customFormat="1" customHeight="1" spans="1:3">
      <c r="A1078" s="28">
        <v>2159906</v>
      </c>
      <c r="B1078" s="28" t="s">
        <v>1532</v>
      </c>
      <c r="C1078" s="17">
        <v>0</v>
      </c>
    </row>
    <row r="1079" s="62" customFormat="1" customHeight="1" spans="1:3">
      <c r="A1079" s="28">
        <v>2159999</v>
      </c>
      <c r="B1079" s="28" t="s">
        <v>1533</v>
      </c>
      <c r="C1079" s="17">
        <v>0</v>
      </c>
    </row>
    <row r="1080" s="62" customFormat="1" customHeight="1" spans="1:3">
      <c r="A1080" s="28">
        <v>216</v>
      </c>
      <c r="B1080" s="55" t="s">
        <v>1534</v>
      </c>
      <c r="C1080" s="17">
        <f>SUM(C1081,C1091,C1097)</f>
        <v>630</v>
      </c>
    </row>
    <row r="1081" s="62" customFormat="1" customHeight="1" spans="1:3">
      <c r="A1081" s="28">
        <v>21602</v>
      </c>
      <c r="B1081" s="55" t="s">
        <v>1535</v>
      </c>
      <c r="C1081" s="17">
        <f>SUM(C1082:C1090)</f>
        <v>502</v>
      </c>
    </row>
    <row r="1082" s="62" customFormat="1" customHeight="1" spans="1:3">
      <c r="A1082" s="28">
        <v>2160201</v>
      </c>
      <c r="B1082" s="28" t="s">
        <v>722</v>
      </c>
      <c r="C1082" s="17">
        <v>0</v>
      </c>
    </row>
    <row r="1083" s="62" customFormat="1" customHeight="1" spans="1:3">
      <c r="A1083" s="28">
        <v>2160202</v>
      </c>
      <c r="B1083" s="28" t="s">
        <v>723</v>
      </c>
      <c r="C1083" s="17">
        <v>0</v>
      </c>
    </row>
    <row r="1084" s="62" customFormat="1" customHeight="1" spans="1:3">
      <c r="A1084" s="28">
        <v>2160203</v>
      </c>
      <c r="B1084" s="28" t="s">
        <v>724</v>
      </c>
      <c r="C1084" s="17">
        <v>0</v>
      </c>
    </row>
    <row r="1085" s="62" customFormat="1" customHeight="1" spans="1:3">
      <c r="A1085" s="28">
        <v>2160216</v>
      </c>
      <c r="B1085" s="28" t="s">
        <v>1536</v>
      </c>
      <c r="C1085" s="17">
        <v>0</v>
      </c>
    </row>
    <row r="1086" s="62" customFormat="1" customHeight="1" spans="1:3">
      <c r="A1086" s="28">
        <v>2160217</v>
      </c>
      <c r="B1086" s="28" t="s">
        <v>1537</v>
      </c>
      <c r="C1086" s="17">
        <v>0</v>
      </c>
    </row>
    <row r="1087" s="62" customFormat="1" customHeight="1" spans="1:3">
      <c r="A1087" s="28">
        <v>2160218</v>
      </c>
      <c r="B1087" s="28" t="s">
        <v>1538</v>
      </c>
      <c r="C1087" s="17">
        <v>0</v>
      </c>
    </row>
    <row r="1088" s="62" customFormat="1" customHeight="1" spans="1:3">
      <c r="A1088" s="28">
        <v>2160219</v>
      </c>
      <c r="B1088" s="28" t="s">
        <v>1539</v>
      </c>
      <c r="C1088" s="17">
        <v>0</v>
      </c>
    </row>
    <row r="1089" s="62" customFormat="1" customHeight="1" spans="1:3">
      <c r="A1089" s="28">
        <v>2160250</v>
      </c>
      <c r="B1089" s="28" t="s">
        <v>731</v>
      </c>
      <c r="C1089" s="17">
        <v>0</v>
      </c>
    </row>
    <row r="1090" s="62" customFormat="1" customHeight="1" spans="1:3">
      <c r="A1090" s="28">
        <v>2160299</v>
      </c>
      <c r="B1090" s="28" t="s">
        <v>1540</v>
      </c>
      <c r="C1090" s="17">
        <v>502</v>
      </c>
    </row>
    <row r="1091" s="62" customFormat="1" customHeight="1" spans="1:3">
      <c r="A1091" s="28">
        <v>21606</v>
      </c>
      <c r="B1091" s="55" t="s">
        <v>1541</v>
      </c>
      <c r="C1091" s="17">
        <f>SUM(C1092:C1096)</f>
        <v>128</v>
      </c>
    </row>
    <row r="1092" s="62" customFormat="1" customHeight="1" spans="1:3">
      <c r="A1092" s="28">
        <v>2160601</v>
      </c>
      <c r="B1092" s="28" t="s">
        <v>722</v>
      </c>
      <c r="C1092" s="17">
        <v>0</v>
      </c>
    </row>
    <row r="1093" s="62" customFormat="1" customHeight="1" spans="1:3">
      <c r="A1093" s="28">
        <v>2160602</v>
      </c>
      <c r="B1093" s="28" t="s">
        <v>723</v>
      </c>
      <c r="C1093" s="17">
        <v>0</v>
      </c>
    </row>
    <row r="1094" s="62" customFormat="1" customHeight="1" spans="1:3">
      <c r="A1094" s="28">
        <v>2160603</v>
      </c>
      <c r="B1094" s="28" t="s">
        <v>724</v>
      </c>
      <c r="C1094" s="17">
        <v>0</v>
      </c>
    </row>
    <row r="1095" s="62" customFormat="1" customHeight="1" spans="1:3">
      <c r="A1095" s="28">
        <v>2160607</v>
      </c>
      <c r="B1095" s="28" t="s">
        <v>1542</v>
      </c>
      <c r="C1095" s="17">
        <v>0</v>
      </c>
    </row>
    <row r="1096" s="62" customFormat="1" customHeight="1" spans="1:3">
      <c r="A1096" s="28">
        <v>2160699</v>
      </c>
      <c r="B1096" s="28" t="s">
        <v>1543</v>
      </c>
      <c r="C1096" s="17">
        <v>128</v>
      </c>
    </row>
    <row r="1097" s="62" customFormat="1" customHeight="1" spans="1:3">
      <c r="A1097" s="28">
        <v>21699</v>
      </c>
      <c r="B1097" s="55" t="s">
        <v>1544</v>
      </c>
      <c r="C1097" s="17">
        <f>SUM(C1098:C1099)</f>
        <v>0</v>
      </c>
    </row>
    <row r="1098" s="62" customFormat="1" customHeight="1" spans="1:3">
      <c r="A1098" s="28">
        <v>2169901</v>
      </c>
      <c r="B1098" s="28" t="s">
        <v>1545</v>
      </c>
      <c r="C1098" s="17">
        <v>0</v>
      </c>
    </row>
    <row r="1099" s="62" customFormat="1" customHeight="1" spans="1:3">
      <c r="A1099" s="28">
        <v>2169999</v>
      </c>
      <c r="B1099" s="28" t="s">
        <v>1546</v>
      </c>
      <c r="C1099" s="17">
        <v>0</v>
      </c>
    </row>
    <row r="1100" s="62" customFormat="1" customHeight="1" spans="1:3">
      <c r="A1100" s="28">
        <v>217</v>
      </c>
      <c r="B1100" s="55" t="s">
        <v>1547</v>
      </c>
      <c r="C1100" s="17">
        <f>SUM(C1101,C1108,C1118,C1124,C1127)</f>
        <v>0</v>
      </c>
    </row>
    <row r="1101" s="62" customFormat="1" customHeight="1" spans="1:3">
      <c r="A1101" s="28">
        <v>21701</v>
      </c>
      <c r="B1101" s="55" t="s">
        <v>1548</v>
      </c>
      <c r="C1101" s="17">
        <f>SUM(C1102:C1107)</f>
        <v>0</v>
      </c>
    </row>
    <row r="1102" s="62" customFormat="1" customHeight="1" spans="1:3">
      <c r="A1102" s="28">
        <v>2170101</v>
      </c>
      <c r="B1102" s="28" t="s">
        <v>722</v>
      </c>
      <c r="C1102" s="17">
        <v>0</v>
      </c>
    </row>
    <row r="1103" s="62" customFormat="1" customHeight="1" spans="1:3">
      <c r="A1103" s="28">
        <v>2170102</v>
      </c>
      <c r="B1103" s="28" t="s">
        <v>723</v>
      </c>
      <c r="C1103" s="17">
        <v>0</v>
      </c>
    </row>
    <row r="1104" s="62" customFormat="1" customHeight="1" spans="1:3">
      <c r="A1104" s="28">
        <v>2170103</v>
      </c>
      <c r="B1104" s="28" t="s">
        <v>724</v>
      </c>
      <c r="C1104" s="17">
        <v>0</v>
      </c>
    </row>
    <row r="1105" s="62" customFormat="1" customHeight="1" spans="1:3">
      <c r="A1105" s="28">
        <v>2170104</v>
      </c>
      <c r="B1105" s="28" t="s">
        <v>1549</v>
      </c>
      <c r="C1105" s="17">
        <v>0</v>
      </c>
    </row>
    <row r="1106" s="62" customFormat="1" customHeight="1" spans="1:3">
      <c r="A1106" s="28">
        <v>2170150</v>
      </c>
      <c r="B1106" s="28" t="s">
        <v>731</v>
      </c>
      <c r="C1106" s="17">
        <v>0</v>
      </c>
    </row>
    <row r="1107" s="62" customFormat="1" customHeight="1" spans="1:3">
      <c r="A1107" s="28">
        <v>2170199</v>
      </c>
      <c r="B1107" s="28" t="s">
        <v>1550</v>
      </c>
      <c r="C1107" s="17">
        <v>0</v>
      </c>
    </row>
    <row r="1108" s="62" customFormat="1" customHeight="1" spans="1:3">
      <c r="A1108" s="28">
        <v>21702</v>
      </c>
      <c r="B1108" s="55" t="s">
        <v>1551</v>
      </c>
      <c r="C1108" s="17">
        <f>SUM(C1109:C1117)</f>
        <v>0</v>
      </c>
    </row>
    <row r="1109" s="62" customFormat="1" customHeight="1" spans="1:3">
      <c r="A1109" s="28">
        <v>2170201</v>
      </c>
      <c r="B1109" s="28" t="s">
        <v>1552</v>
      </c>
      <c r="C1109" s="17">
        <v>0</v>
      </c>
    </row>
    <row r="1110" s="62" customFormat="1" customHeight="1" spans="1:3">
      <c r="A1110" s="28">
        <v>2170202</v>
      </c>
      <c r="B1110" s="28" t="s">
        <v>1553</v>
      </c>
      <c r="C1110" s="17">
        <v>0</v>
      </c>
    </row>
    <row r="1111" s="62" customFormat="1" customHeight="1" spans="1:3">
      <c r="A1111" s="28">
        <v>2170203</v>
      </c>
      <c r="B1111" s="28" t="s">
        <v>1554</v>
      </c>
      <c r="C1111" s="17">
        <v>0</v>
      </c>
    </row>
    <row r="1112" s="62" customFormat="1" customHeight="1" spans="1:3">
      <c r="A1112" s="28">
        <v>2170204</v>
      </c>
      <c r="B1112" s="28" t="s">
        <v>1555</v>
      </c>
      <c r="C1112" s="17">
        <v>0</v>
      </c>
    </row>
    <row r="1113" s="62" customFormat="1" customHeight="1" spans="1:3">
      <c r="A1113" s="28">
        <v>2170205</v>
      </c>
      <c r="B1113" s="28" t="s">
        <v>1556</v>
      </c>
      <c r="C1113" s="17">
        <v>0</v>
      </c>
    </row>
    <row r="1114" s="62" customFormat="1" customHeight="1" spans="1:3">
      <c r="A1114" s="28">
        <v>2170206</v>
      </c>
      <c r="B1114" s="28" t="s">
        <v>1557</v>
      </c>
      <c r="C1114" s="17">
        <v>0</v>
      </c>
    </row>
    <row r="1115" s="62" customFormat="1" customHeight="1" spans="1:3">
      <c r="A1115" s="28">
        <v>2170207</v>
      </c>
      <c r="B1115" s="28" t="s">
        <v>1558</v>
      </c>
      <c r="C1115" s="17">
        <v>0</v>
      </c>
    </row>
    <row r="1116" s="62" customFormat="1" customHeight="1" spans="1:3">
      <c r="A1116" s="28">
        <v>2170208</v>
      </c>
      <c r="B1116" s="28" t="s">
        <v>1559</v>
      </c>
      <c r="C1116" s="17">
        <v>0</v>
      </c>
    </row>
    <row r="1117" s="62" customFormat="1" customHeight="1" spans="1:3">
      <c r="A1117" s="28">
        <v>2170299</v>
      </c>
      <c r="B1117" s="28" t="s">
        <v>1560</v>
      </c>
      <c r="C1117" s="17">
        <v>0</v>
      </c>
    </row>
    <row r="1118" s="62" customFormat="1" customHeight="1" spans="1:3">
      <c r="A1118" s="28">
        <v>21703</v>
      </c>
      <c r="B1118" s="55" t="s">
        <v>1561</v>
      </c>
      <c r="C1118" s="17">
        <f>SUM(C1119:C1123)</f>
        <v>0</v>
      </c>
    </row>
    <row r="1119" s="62" customFormat="1" customHeight="1" spans="1:3">
      <c r="A1119" s="28">
        <v>2170301</v>
      </c>
      <c r="B1119" s="28" t="s">
        <v>1562</v>
      </c>
      <c r="C1119" s="17">
        <v>0</v>
      </c>
    </row>
    <row r="1120" s="62" customFormat="1" customHeight="1" spans="1:3">
      <c r="A1120" s="28">
        <v>2170302</v>
      </c>
      <c r="B1120" s="28" t="s">
        <v>1563</v>
      </c>
      <c r="C1120" s="17">
        <v>0</v>
      </c>
    </row>
    <row r="1121" s="62" customFormat="1" customHeight="1" spans="1:3">
      <c r="A1121" s="28">
        <v>2170303</v>
      </c>
      <c r="B1121" s="28" t="s">
        <v>1564</v>
      </c>
      <c r="C1121" s="17">
        <v>0</v>
      </c>
    </row>
    <row r="1122" s="62" customFormat="1" customHeight="1" spans="1:3">
      <c r="A1122" s="28">
        <v>2170304</v>
      </c>
      <c r="B1122" s="28" t="s">
        <v>1565</v>
      </c>
      <c r="C1122" s="17">
        <v>0</v>
      </c>
    </row>
    <row r="1123" s="62" customFormat="1" customHeight="1" spans="1:3">
      <c r="A1123" s="28">
        <v>2170399</v>
      </c>
      <c r="B1123" s="28" t="s">
        <v>1566</v>
      </c>
      <c r="C1123" s="17">
        <v>0</v>
      </c>
    </row>
    <row r="1124" s="62" customFormat="1" customHeight="1" spans="1:3">
      <c r="A1124" s="28">
        <v>21704</v>
      </c>
      <c r="B1124" s="55" t="s">
        <v>1567</v>
      </c>
      <c r="C1124" s="17">
        <f>SUM(C1125:C1126)</f>
        <v>0</v>
      </c>
    </row>
    <row r="1125" s="62" customFormat="1" customHeight="1" spans="1:3">
      <c r="A1125" s="28">
        <v>2170401</v>
      </c>
      <c r="B1125" s="28" t="s">
        <v>1568</v>
      </c>
      <c r="C1125" s="17">
        <v>0</v>
      </c>
    </row>
    <row r="1126" s="62" customFormat="1" customHeight="1" spans="1:3">
      <c r="A1126" s="28">
        <v>2170499</v>
      </c>
      <c r="B1126" s="28" t="s">
        <v>1569</v>
      </c>
      <c r="C1126" s="17">
        <v>0</v>
      </c>
    </row>
    <row r="1127" s="62" customFormat="1" customHeight="1" spans="1:3">
      <c r="A1127" s="28">
        <v>21799</v>
      </c>
      <c r="B1127" s="55" t="s">
        <v>1570</v>
      </c>
      <c r="C1127" s="17">
        <f>SUM(C1128:C1129)</f>
        <v>0</v>
      </c>
    </row>
    <row r="1128" s="62" customFormat="1" customHeight="1" spans="1:3">
      <c r="A1128" s="28">
        <v>2179902</v>
      </c>
      <c r="B1128" s="28" t="s">
        <v>1571</v>
      </c>
      <c r="C1128" s="17">
        <v>0</v>
      </c>
    </row>
    <row r="1129" s="62" customFormat="1" customHeight="1" spans="1:3">
      <c r="A1129" s="28">
        <v>2179999</v>
      </c>
      <c r="B1129" s="28" t="s">
        <v>1572</v>
      </c>
      <c r="C1129" s="17">
        <v>0</v>
      </c>
    </row>
    <row r="1130" s="62" customFormat="1" customHeight="1" spans="1:3">
      <c r="A1130" s="28">
        <v>219</v>
      </c>
      <c r="B1130" s="55" t="s">
        <v>1573</v>
      </c>
      <c r="C1130" s="17">
        <f>SUM(C1131:C1139)</f>
        <v>0</v>
      </c>
    </row>
    <row r="1131" s="62" customFormat="1" customHeight="1" spans="1:3">
      <c r="A1131" s="28">
        <v>21901</v>
      </c>
      <c r="B1131" s="55" t="s">
        <v>1574</v>
      </c>
      <c r="C1131" s="17">
        <v>0</v>
      </c>
    </row>
    <row r="1132" s="62" customFormat="1" customHeight="1" spans="1:3">
      <c r="A1132" s="28">
        <v>21902</v>
      </c>
      <c r="B1132" s="55" t="s">
        <v>1575</v>
      </c>
      <c r="C1132" s="17">
        <v>0</v>
      </c>
    </row>
    <row r="1133" s="62" customFormat="1" customHeight="1" spans="1:3">
      <c r="A1133" s="28">
        <v>21903</v>
      </c>
      <c r="B1133" s="55" t="s">
        <v>1576</v>
      </c>
      <c r="C1133" s="17">
        <v>0</v>
      </c>
    </row>
    <row r="1134" s="62" customFormat="1" customHeight="1" spans="1:3">
      <c r="A1134" s="28">
        <v>21904</v>
      </c>
      <c r="B1134" s="55" t="s">
        <v>1577</v>
      </c>
      <c r="C1134" s="17">
        <v>0</v>
      </c>
    </row>
    <row r="1135" s="62" customFormat="1" customHeight="1" spans="1:3">
      <c r="A1135" s="28">
        <v>21905</v>
      </c>
      <c r="B1135" s="55" t="s">
        <v>1578</v>
      </c>
      <c r="C1135" s="17">
        <v>0</v>
      </c>
    </row>
    <row r="1136" s="62" customFormat="1" customHeight="1" spans="1:3">
      <c r="A1136" s="28">
        <v>21906</v>
      </c>
      <c r="B1136" s="55" t="s">
        <v>1354</v>
      </c>
      <c r="C1136" s="17">
        <v>0</v>
      </c>
    </row>
    <row r="1137" s="62" customFormat="1" customHeight="1" spans="1:3">
      <c r="A1137" s="28">
        <v>21907</v>
      </c>
      <c r="B1137" s="55" t="s">
        <v>1579</v>
      </c>
      <c r="C1137" s="17">
        <v>0</v>
      </c>
    </row>
    <row r="1138" s="62" customFormat="1" customHeight="1" spans="1:3">
      <c r="A1138" s="28">
        <v>21908</v>
      </c>
      <c r="B1138" s="55" t="s">
        <v>1580</v>
      </c>
      <c r="C1138" s="17">
        <v>0</v>
      </c>
    </row>
    <row r="1139" s="62" customFormat="1" customHeight="1" spans="1:3">
      <c r="A1139" s="28">
        <v>21999</v>
      </c>
      <c r="B1139" s="55" t="s">
        <v>1581</v>
      </c>
      <c r="C1139" s="17">
        <v>0</v>
      </c>
    </row>
    <row r="1140" s="62" customFormat="1" customHeight="1" spans="1:3">
      <c r="A1140" s="28">
        <v>220</v>
      </c>
      <c r="B1140" s="55" t="s">
        <v>1582</v>
      </c>
      <c r="C1140" s="17">
        <f>SUM(C1141,C1168,C1183)</f>
        <v>3408</v>
      </c>
    </row>
    <row r="1141" s="62" customFormat="1" customHeight="1" spans="1:3">
      <c r="A1141" s="28">
        <v>22001</v>
      </c>
      <c r="B1141" s="55" t="s">
        <v>1583</v>
      </c>
      <c r="C1141" s="17">
        <f>SUM(C1142:C1167)</f>
        <v>3408</v>
      </c>
    </row>
    <row r="1142" s="62" customFormat="1" customHeight="1" spans="1:3">
      <c r="A1142" s="28">
        <v>2200101</v>
      </c>
      <c r="B1142" s="28" t="s">
        <v>722</v>
      </c>
      <c r="C1142" s="17">
        <v>0</v>
      </c>
    </row>
    <row r="1143" s="62" customFormat="1" customHeight="1" spans="1:3">
      <c r="A1143" s="28">
        <v>2200102</v>
      </c>
      <c r="B1143" s="28" t="s">
        <v>723</v>
      </c>
      <c r="C1143" s="17">
        <v>0</v>
      </c>
    </row>
    <row r="1144" s="62" customFormat="1" customHeight="1" spans="1:3">
      <c r="A1144" s="28">
        <v>2200103</v>
      </c>
      <c r="B1144" s="28" t="s">
        <v>724</v>
      </c>
      <c r="C1144" s="17">
        <v>0</v>
      </c>
    </row>
    <row r="1145" s="62" customFormat="1" customHeight="1" spans="1:3">
      <c r="A1145" s="28">
        <v>2200104</v>
      </c>
      <c r="B1145" s="28" t="s">
        <v>1584</v>
      </c>
      <c r="C1145" s="17">
        <v>0</v>
      </c>
    </row>
    <row r="1146" s="62" customFormat="1" customHeight="1" spans="1:3">
      <c r="A1146" s="28">
        <v>2200106</v>
      </c>
      <c r="B1146" s="28" t="s">
        <v>1585</v>
      </c>
      <c r="C1146" s="17">
        <v>0</v>
      </c>
    </row>
    <row r="1147" s="62" customFormat="1" customHeight="1" spans="1:3">
      <c r="A1147" s="28">
        <v>2200107</v>
      </c>
      <c r="B1147" s="28" t="s">
        <v>1586</v>
      </c>
      <c r="C1147" s="17">
        <v>0</v>
      </c>
    </row>
    <row r="1148" s="62" customFormat="1" customHeight="1" spans="1:3">
      <c r="A1148" s="28">
        <v>2200108</v>
      </c>
      <c r="B1148" s="28" t="s">
        <v>1587</v>
      </c>
      <c r="C1148" s="17">
        <v>0</v>
      </c>
    </row>
    <row r="1149" s="62" customFormat="1" customHeight="1" spans="1:3">
      <c r="A1149" s="28">
        <v>2200109</v>
      </c>
      <c r="B1149" s="28" t="s">
        <v>1588</v>
      </c>
      <c r="C1149" s="17">
        <v>0</v>
      </c>
    </row>
    <row r="1150" s="62" customFormat="1" customHeight="1" spans="1:3">
      <c r="A1150" s="28">
        <v>2200112</v>
      </c>
      <c r="B1150" s="28" t="s">
        <v>1589</v>
      </c>
      <c r="C1150" s="17">
        <v>0</v>
      </c>
    </row>
    <row r="1151" s="62" customFormat="1" customHeight="1" spans="1:3">
      <c r="A1151" s="28">
        <v>2200113</v>
      </c>
      <c r="B1151" s="28" t="s">
        <v>1590</v>
      </c>
      <c r="C1151" s="17">
        <v>0</v>
      </c>
    </row>
    <row r="1152" s="62" customFormat="1" customHeight="1" spans="1:3">
      <c r="A1152" s="28">
        <v>2200114</v>
      </c>
      <c r="B1152" s="28" t="s">
        <v>1591</v>
      </c>
      <c r="C1152" s="17">
        <v>0</v>
      </c>
    </row>
    <row r="1153" s="62" customFormat="1" customHeight="1" spans="1:3">
      <c r="A1153" s="28">
        <v>2200115</v>
      </c>
      <c r="B1153" s="28" t="s">
        <v>1592</v>
      </c>
      <c r="C1153" s="17">
        <v>0</v>
      </c>
    </row>
    <row r="1154" s="62" customFormat="1" customHeight="1" spans="1:3">
      <c r="A1154" s="28">
        <v>2200116</v>
      </c>
      <c r="B1154" s="28" t="s">
        <v>1593</v>
      </c>
      <c r="C1154" s="17">
        <v>0</v>
      </c>
    </row>
    <row r="1155" s="62" customFormat="1" customHeight="1" spans="1:3">
      <c r="A1155" s="28">
        <v>2200119</v>
      </c>
      <c r="B1155" s="28" t="s">
        <v>1594</v>
      </c>
      <c r="C1155" s="17">
        <v>0</v>
      </c>
    </row>
    <row r="1156" s="62" customFormat="1" customHeight="1" spans="1:3">
      <c r="A1156" s="28">
        <v>2200120</v>
      </c>
      <c r="B1156" s="28" t="s">
        <v>1595</v>
      </c>
      <c r="C1156" s="17">
        <v>0</v>
      </c>
    </row>
    <row r="1157" s="62" customFormat="1" customHeight="1" spans="1:3">
      <c r="A1157" s="28">
        <v>2200121</v>
      </c>
      <c r="B1157" s="28" t="s">
        <v>1596</v>
      </c>
      <c r="C1157" s="17">
        <v>0</v>
      </c>
    </row>
    <row r="1158" s="62" customFormat="1" customHeight="1" spans="1:3">
      <c r="A1158" s="28">
        <v>2200122</v>
      </c>
      <c r="B1158" s="28" t="s">
        <v>1597</v>
      </c>
      <c r="C1158" s="17">
        <v>0</v>
      </c>
    </row>
    <row r="1159" s="62" customFormat="1" customHeight="1" spans="1:3">
      <c r="A1159" s="28">
        <v>2200123</v>
      </c>
      <c r="B1159" s="28" t="s">
        <v>1598</v>
      </c>
      <c r="C1159" s="17">
        <v>0</v>
      </c>
    </row>
    <row r="1160" s="62" customFormat="1" customHeight="1" spans="1:3">
      <c r="A1160" s="28">
        <v>2200124</v>
      </c>
      <c r="B1160" s="28" t="s">
        <v>1599</v>
      </c>
      <c r="C1160" s="17">
        <v>0</v>
      </c>
    </row>
    <row r="1161" s="62" customFormat="1" customHeight="1" spans="1:3">
      <c r="A1161" s="28">
        <v>2200125</v>
      </c>
      <c r="B1161" s="28" t="s">
        <v>1600</v>
      </c>
      <c r="C1161" s="17">
        <v>0</v>
      </c>
    </row>
    <row r="1162" s="62" customFormat="1" customHeight="1" spans="1:3">
      <c r="A1162" s="28">
        <v>2200126</v>
      </c>
      <c r="B1162" s="28" t="s">
        <v>1601</v>
      </c>
      <c r="C1162" s="17">
        <v>0</v>
      </c>
    </row>
    <row r="1163" s="62" customFormat="1" customHeight="1" spans="1:3">
      <c r="A1163" s="28">
        <v>2200127</v>
      </c>
      <c r="B1163" s="28" t="s">
        <v>1602</v>
      </c>
      <c r="C1163" s="17">
        <v>0</v>
      </c>
    </row>
    <row r="1164" s="62" customFormat="1" customHeight="1" spans="1:3">
      <c r="A1164" s="28">
        <v>2200128</v>
      </c>
      <c r="B1164" s="28" t="s">
        <v>1603</v>
      </c>
      <c r="C1164" s="17">
        <v>0</v>
      </c>
    </row>
    <row r="1165" s="62" customFormat="1" customHeight="1" spans="1:3">
      <c r="A1165" s="28">
        <v>2200129</v>
      </c>
      <c r="B1165" s="28" t="s">
        <v>1604</v>
      </c>
      <c r="C1165" s="17">
        <v>0</v>
      </c>
    </row>
    <row r="1166" s="62" customFormat="1" customHeight="1" spans="1:3">
      <c r="A1166" s="28">
        <v>2200150</v>
      </c>
      <c r="B1166" s="28" t="s">
        <v>731</v>
      </c>
      <c r="C1166" s="17">
        <v>0</v>
      </c>
    </row>
    <row r="1167" s="62" customFormat="1" customHeight="1" spans="1:3">
      <c r="A1167" s="28">
        <v>2200199</v>
      </c>
      <c r="B1167" s="28" t="s">
        <v>1605</v>
      </c>
      <c r="C1167" s="17">
        <v>3408</v>
      </c>
    </row>
    <row r="1168" s="62" customFormat="1" customHeight="1" spans="1:3">
      <c r="A1168" s="28">
        <v>22005</v>
      </c>
      <c r="B1168" s="55" t="s">
        <v>1606</v>
      </c>
      <c r="C1168" s="17">
        <f>SUM(C1169:C1182)</f>
        <v>0</v>
      </c>
    </row>
    <row r="1169" s="62" customFormat="1" customHeight="1" spans="1:3">
      <c r="A1169" s="28">
        <v>2200501</v>
      </c>
      <c r="B1169" s="28" t="s">
        <v>722</v>
      </c>
      <c r="C1169" s="17">
        <v>0</v>
      </c>
    </row>
    <row r="1170" s="62" customFormat="1" customHeight="1" spans="1:3">
      <c r="A1170" s="28">
        <v>2200502</v>
      </c>
      <c r="B1170" s="28" t="s">
        <v>723</v>
      </c>
      <c r="C1170" s="17">
        <v>0</v>
      </c>
    </row>
    <row r="1171" s="62" customFormat="1" customHeight="1" spans="1:3">
      <c r="A1171" s="28">
        <v>2200503</v>
      </c>
      <c r="B1171" s="28" t="s">
        <v>724</v>
      </c>
      <c r="C1171" s="17">
        <v>0</v>
      </c>
    </row>
    <row r="1172" s="62" customFormat="1" customHeight="1" spans="1:3">
      <c r="A1172" s="28">
        <v>2200504</v>
      </c>
      <c r="B1172" s="28" t="s">
        <v>1607</v>
      </c>
      <c r="C1172" s="17">
        <v>0</v>
      </c>
    </row>
    <row r="1173" s="62" customFormat="1" customHeight="1" spans="1:3">
      <c r="A1173" s="28">
        <v>2200506</v>
      </c>
      <c r="B1173" s="28" t="s">
        <v>1608</v>
      </c>
      <c r="C1173" s="17">
        <v>0</v>
      </c>
    </row>
    <row r="1174" s="62" customFormat="1" customHeight="1" spans="1:3">
      <c r="A1174" s="28">
        <v>2200507</v>
      </c>
      <c r="B1174" s="28" t="s">
        <v>1609</v>
      </c>
      <c r="C1174" s="17">
        <v>0</v>
      </c>
    </row>
    <row r="1175" s="62" customFormat="1" customHeight="1" spans="1:3">
      <c r="A1175" s="28">
        <v>2200508</v>
      </c>
      <c r="B1175" s="28" t="s">
        <v>1610</v>
      </c>
      <c r="C1175" s="17">
        <v>0</v>
      </c>
    </row>
    <row r="1176" s="62" customFormat="1" customHeight="1" spans="1:3">
      <c r="A1176" s="28">
        <v>2200509</v>
      </c>
      <c r="B1176" s="28" t="s">
        <v>1611</v>
      </c>
      <c r="C1176" s="17">
        <v>0</v>
      </c>
    </row>
    <row r="1177" s="62" customFormat="1" customHeight="1" spans="1:3">
      <c r="A1177" s="28">
        <v>2200510</v>
      </c>
      <c r="B1177" s="28" t="s">
        <v>1612</v>
      </c>
      <c r="C1177" s="17">
        <v>0</v>
      </c>
    </row>
    <row r="1178" s="62" customFormat="1" customHeight="1" spans="1:3">
      <c r="A1178" s="28">
        <v>2200511</v>
      </c>
      <c r="B1178" s="28" t="s">
        <v>1613</v>
      </c>
      <c r="C1178" s="17">
        <v>0</v>
      </c>
    </row>
    <row r="1179" s="62" customFormat="1" customHeight="1" spans="1:3">
      <c r="A1179" s="28">
        <v>2200512</v>
      </c>
      <c r="B1179" s="28" t="s">
        <v>1614</v>
      </c>
      <c r="C1179" s="17">
        <v>0</v>
      </c>
    </row>
    <row r="1180" s="62" customFormat="1" customHeight="1" spans="1:3">
      <c r="A1180" s="28">
        <v>2200513</v>
      </c>
      <c r="B1180" s="28" t="s">
        <v>1615</v>
      </c>
      <c r="C1180" s="17">
        <v>0</v>
      </c>
    </row>
    <row r="1181" s="62" customFormat="1" customHeight="1" spans="1:3">
      <c r="A1181" s="28">
        <v>2200514</v>
      </c>
      <c r="B1181" s="28" t="s">
        <v>1616</v>
      </c>
      <c r="C1181" s="17">
        <v>0</v>
      </c>
    </row>
    <row r="1182" s="62" customFormat="1" customHeight="1" spans="1:3">
      <c r="A1182" s="28">
        <v>2200599</v>
      </c>
      <c r="B1182" s="28" t="s">
        <v>1617</v>
      </c>
      <c r="C1182" s="17">
        <v>0</v>
      </c>
    </row>
    <row r="1183" s="62" customFormat="1" customHeight="1" spans="1:3">
      <c r="A1183" s="28">
        <v>22099</v>
      </c>
      <c r="B1183" s="55" t="s">
        <v>1618</v>
      </c>
      <c r="C1183" s="17">
        <f>C1184</f>
        <v>0</v>
      </c>
    </row>
    <row r="1184" s="62" customFormat="1" customHeight="1" spans="1:3">
      <c r="A1184" s="28">
        <v>2209999</v>
      </c>
      <c r="B1184" s="28" t="s">
        <v>1619</v>
      </c>
      <c r="C1184" s="17">
        <v>0</v>
      </c>
    </row>
    <row r="1185" s="62" customFormat="1" customHeight="1" spans="1:3">
      <c r="A1185" s="28">
        <v>221</v>
      </c>
      <c r="B1185" s="55" t="s">
        <v>1620</v>
      </c>
      <c r="C1185" s="17">
        <f>SUM(C1186,C1198,C1202)</f>
        <v>5052</v>
      </c>
    </row>
    <row r="1186" s="62" customFormat="1" customHeight="1" spans="1:3">
      <c r="A1186" s="28">
        <v>22101</v>
      </c>
      <c r="B1186" s="55" t="s">
        <v>1621</v>
      </c>
      <c r="C1186" s="17">
        <f>SUM(C1187:C1197)</f>
        <v>544</v>
      </c>
    </row>
    <row r="1187" s="62" customFormat="1" customHeight="1" spans="1:3">
      <c r="A1187" s="28">
        <v>2210101</v>
      </c>
      <c r="B1187" s="28" t="s">
        <v>1622</v>
      </c>
      <c r="C1187" s="17">
        <v>0</v>
      </c>
    </row>
    <row r="1188" s="62" customFormat="1" customHeight="1" spans="1:3">
      <c r="A1188" s="28">
        <v>2210102</v>
      </c>
      <c r="B1188" s="28" t="s">
        <v>1623</v>
      </c>
      <c r="C1188" s="17">
        <v>0</v>
      </c>
    </row>
    <row r="1189" s="62" customFormat="1" customHeight="1" spans="1:3">
      <c r="A1189" s="28">
        <v>2210103</v>
      </c>
      <c r="B1189" s="28" t="s">
        <v>1624</v>
      </c>
      <c r="C1189" s="17">
        <v>0</v>
      </c>
    </row>
    <row r="1190" s="62" customFormat="1" customHeight="1" spans="1:3">
      <c r="A1190" s="28">
        <v>2210104</v>
      </c>
      <c r="B1190" s="28" t="s">
        <v>1625</v>
      </c>
      <c r="C1190" s="17">
        <v>0</v>
      </c>
    </row>
    <row r="1191" s="62" customFormat="1" customHeight="1" spans="1:3">
      <c r="A1191" s="28">
        <v>2210105</v>
      </c>
      <c r="B1191" s="28" t="s">
        <v>1626</v>
      </c>
      <c r="C1191" s="17">
        <v>434</v>
      </c>
    </row>
    <row r="1192" s="62" customFormat="1" customHeight="1" spans="1:3">
      <c r="A1192" s="28">
        <v>2210106</v>
      </c>
      <c r="B1192" s="28" t="s">
        <v>1627</v>
      </c>
      <c r="C1192" s="17">
        <v>0</v>
      </c>
    </row>
    <row r="1193" s="62" customFormat="1" customHeight="1" spans="1:3">
      <c r="A1193" s="28">
        <v>2210107</v>
      </c>
      <c r="B1193" s="28" t="s">
        <v>1628</v>
      </c>
      <c r="C1193" s="17">
        <v>107</v>
      </c>
    </row>
    <row r="1194" s="62" customFormat="1" customHeight="1" spans="1:3">
      <c r="A1194" s="28">
        <v>2210108</v>
      </c>
      <c r="B1194" s="28" t="s">
        <v>1629</v>
      </c>
      <c r="C1194" s="17">
        <v>0</v>
      </c>
    </row>
    <row r="1195" s="62" customFormat="1" customHeight="1" spans="1:3">
      <c r="A1195" s="28">
        <v>2210109</v>
      </c>
      <c r="B1195" s="28" t="s">
        <v>1630</v>
      </c>
      <c r="C1195" s="17">
        <v>0</v>
      </c>
    </row>
    <row r="1196" s="62" customFormat="1" customHeight="1" spans="1:3">
      <c r="A1196" s="28">
        <v>2210110</v>
      </c>
      <c r="B1196" s="28" t="s">
        <v>1631</v>
      </c>
      <c r="C1196" s="17">
        <v>0</v>
      </c>
    </row>
    <row r="1197" s="62" customFormat="1" customHeight="1" spans="1:3">
      <c r="A1197" s="28">
        <v>2210199</v>
      </c>
      <c r="B1197" s="28" t="s">
        <v>1632</v>
      </c>
      <c r="C1197" s="17">
        <v>3</v>
      </c>
    </row>
    <row r="1198" s="62" customFormat="1" customHeight="1" spans="1:3">
      <c r="A1198" s="28">
        <v>22102</v>
      </c>
      <c r="B1198" s="55" t="s">
        <v>1633</v>
      </c>
      <c r="C1198" s="17">
        <f>SUM(C1199:C1201)</f>
        <v>4508</v>
      </c>
    </row>
    <row r="1199" s="62" customFormat="1" customHeight="1" spans="1:3">
      <c r="A1199" s="28">
        <v>2210201</v>
      </c>
      <c r="B1199" s="28" t="s">
        <v>1634</v>
      </c>
      <c r="C1199" s="17">
        <v>4508</v>
      </c>
    </row>
    <row r="1200" s="62" customFormat="1" customHeight="1" spans="1:3">
      <c r="A1200" s="28">
        <v>2210202</v>
      </c>
      <c r="B1200" s="28" t="s">
        <v>1635</v>
      </c>
      <c r="C1200" s="17">
        <v>0</v>
      </c>
    </row>
    <row r="1201" s="62" customFormat="1" customHeight="1" spans="1:3">
      <c r="A1201" s="28">
        <v>2210203</v>
      </c>
      <c r="B1201" s="28" t="s">
        <v>1636</v>
      </c>
      <c r="C1201" s="17">
        <v>0</v>
      </c>
    </row>
    <row r="1202" s="62" customFormat="1" customHeight="1" spans="1:3">
      <c r="A1202" s="28">
        <v>22103</v>
      </c>
      <c r="B1202" s="55" t="s">
        <v>1637</v>
      </c>
      <c r="C1202" s="17">
        <f>SUM(C1203:C1205)</f>
        <v>0</v>
      </c>
    </row>
    <row r="1203" s="62" customFormat="1" customHeight="1" spans="1:3">
      <c r="A1203" s="28">
        <v>2210301</v>
      </c>
      <c r="B1203" s="28" t="s">
        <v>1638</v>
      </c>
      <c r="C1203" s="17">
        <v>0</v>
      </c>
    </row>
    <row r="1204" s="62" customFormat="1" customHeight="1" spans="1:3">
      <c r="A1204" s="28">
        <v>2210302</v>
      </c>
      <c r="B1204" s="28" t="s">
        <v>1639</v>
      </c>
      <c r="C1204" s="17">
        <v>0</v>
      </c>
    </row>
    <row r="1205" s="62" customFormat="1" customHeight="1" spans="1:3">
      <c r="A1205" s="28">
        <v>2210399</v>
      </c>
      <c r="B1205" s="28" t="s">
        <v>1640</v>
      </c>
      <c r="C1205" s="17">
        <v>0</v>
      </c>
    </row>
    <row r="1206" s="62" customFormat="1" customHeight="1" spans="1:3">
      <c r="A1206" s="28">
        <v>222</v>
      </c>
      <c r="B1206" s="55" t="s">
        <v>1641</v>
      </c>
      <c r="C1206" s="17">
        <f>SUM(C1207,C1225,C1231,C1237)</f>
        <v>141</v>
      </c>
    </row>
    <row r="1207" s="62" customFormat="1" customHeight="1" spans="1:3">
      <c r="A1207" s="28">
        <v>22201</v>
      </c>
      <c r="B1207" s="55" t="s">
        <v>1642</v>
      </c>
      <c r="C1207" s="17">
        <f>SUM(C1208:C1224)</f>
        <v>141</v>
      </c>
    </row>
    <row r="1208" s="62" customFormat="1" customHeight="1" spans="1:3">
      <c r="A1208" s="28">
        <v>2220101</v>
      </c>
      <c r="B1208" s="28" t="s">
        <v>722</v>
      </c>
      <c r="C1208" s="17">
        <v>0</v>
      </c>
    </row>
    <row r="1209" s="62" customFormat="1" customHeight="1" spans="1:3">
      <c r="A1209" s="28">
        <v>2220102</v>
      </c>
      <c r="B1209" s="28" t="s">
        <v>723</v>
      </c>
      <c r="C1209" s="17">
        <v>0</v>
      </c>
    </row>
    <row r="1210" s="62" customFormat="1" customHeight="1" spans="1:3">
      <c r="A1210" s="28">
        <v>2220103</v>
      </c>
      <c r="B1210" s="28" t="s">
        <v>724</v>
      </c>
      <c r="C1210" s="17">
        <v>0</v>
      </c>
    </row>
    <row r="1211" s="62" customFormat="1" customHeight="1" spans="1:3">
      <c r="A1211" s="28">
        <v>2220104</v>
      </c>
      <c r="B1211" s="28" t="s">
        <v>1643</v>
      </c>
      <c r="C1211" s="17">
        <v>0</v>
      </c>
    </row>
    <row r="1212" s="62" customFormat="1" customHeight="1" spans="1:3">
      <c r="A1212" s="28">
        <v>2220105</v>
      </c>
      <c r="B1212" s="28" t="s">
        <v>1644</v>
      </c>
      <c r="C1212" s="17">
        <v>0</v>
      </c>
    </row>
    <row r="1213" s="62" customFormat="1" customHeight="1" spans="1:3">
      <c r="A1213" s="28">
        <v>2220106</v>
      </c>
      <c r="B1213" s="28" t="s">
        <v>1645</v>
      </c>
      <c r="C1213" s="17">
        <v>0</v>
      </c>
    </row>
    <row r="1214" s="62" customFormat="1" customHeight="1" spans="1:3">
      <c r="A1214" s="28">
        <v>2220107</v>
      </c>
      <c r="B1214" s="28" t="s">
        <v>1646</v>
      </c>
      <c r="C1214" s="17">
        <v>0</v>
      </c>
    </row>
    <row r="1215" s="62" customFormat="1" customHeight="1" spans="1:3">
      <c r="A1215" s="28">
        <v>2220112</v>
      </c>
      <c r="B1215" s="28" t="s">
        <v>1647</v>
      </c>
      <c r="C1215" s="17">
        <v>0</v>
      </c>
    </row>
    <row r="1216" s="62" customFormat="1" customHeight="1" spans="1:3">
      <c r="A1216" s="28">
        <v>2220113</v>
      </c>
      <c r="B1216" s="28" t="s">
        <v>1648</v>
      </c>
      <c r="C1216" s="17">
        <v>0</v>
      </c>
    </row>
    <row r="1217" s="62" customFormat="1" customHeight="1" spans="1:3">
      <c r="A1217" s="28">
        <v>2220114</v>
      </c>
      <c r="B1217" s="28" t="s">
        <v>1649</v>
      </c>
      <c r="C1217" s="17">
        <v>0</v>
      </c>
    </row>
    <row r="1218" s="62" customFormat="1" customHeight="1" spans="1:3">
      <c r="A1218" s="28">
        <v>2220115</v>
      </c>
      <c r="B1218" s="28" t="s">
        <v>1650</v>
      </c>
      <c r="C1218" s="17">
        <v>0</v>
      </c>
    </row>
    <row r="1219" s="62" customFormat="1" customHeight="1" spans="1:3">
      <c r="A1219" s="28">
        <v>2220118</v>
      </c>
      <c r="B1219" s="28" t="s">
        <v>1651</v>
      </c>
      <c r="C1219" s="17">
        <v>0</v>
      </c>
    </row>
    <row r="1220" s="62" customFormat="1" customHeight="1" spans="1:3">
      <c r="A1220" s="28">
        <v>2220119</v>
      </c>
      <c r="B1220" s="28" t="s">
        <v>1652</v>
      </c>
      <c r="C1220" s="17">
        <v>0</v>
      </c>
    </row>
    <row r="1221" s="62" customFormat="1" customHeight="1" spans="1:3">
      <c r="A1221" s="28">
        <v>2220120</v>
      </c>
      <c r="B1221" s="28" t="s">
        <v>1653</v>
      </c>
      <c r="C1221" s="17">
        <v>0</v>
      </c>
    </row>
    <row r="1222" s="62" customFormat="1" customHeight="1" spans="1:3">
      <c r="A1222" s="28">
        <v>2220121</v>
      </c>
      <c r="B1222" s="28" t="s">
        <v>1654</v>
      </c>
      <c r="C1222" s="17">
        <v>0</v>
      </c>
    </row>
    <row r="1223" s="62" customFormat="1" customHeight="1" spans="1:3">
      <c r="A1223" s="28">
        <v>2220150</v>
      </c>
      <c r="B1223" s="28" t="s">
        <v>731</v>
      </c>
      <c r="C1223" s="17">
        <v>0</v>
      </c>
    </row>
    <row r="1224" s="62" customFormat="1" customHeight="1" spans="1:3">
      <c r="A1224" s="28">
        <v>2220199</v>
      </c>
      <c r="B1224" s="28" t="s">
        <v>1655</v>
      </c>
      <c r="C1224" s="17">
        <v>141</v>
      </c>
    </row>
    <row r="1225" s="62" customFormat="1" customHeight="1" spans="1:3">
      <c r="A1225" s="28">
        <v>22203</v>
      </c>
      <c r="B1225" s="55" t="s">
        <v>1656</v>
      </c>
      <c r="C1225" s="17">
        <f>SUM(C1226:C1230)</f>
        <v>0</v>
      </c>
    </row>
    <row r="1226" s="62" customFormat="1" customHeight="1" spans="1:3">
      <c r="A1226" s="28">
        <v>2220301</v>
      </c>
      <c r="B1226" s="28" t="s">
        <v>1657</v>
      </c>
      <c r="C1226" s="17">
        <v>0</v>
      </c>
    </row>
    <row r="1227" s="62" customFormat="1" customHeight="1" spans="1:3">
      <c r="A1227" s="28">
        <v>2220303</v>
      </c>
      <c r="B1227" s="28" t="s">
        <v>1658</v>
      </c>
      <c r="C1227" s="17">
        <v>0</v>
      </c>
    </row>
    <row r="1228" s="62" customFormat="1" customHeight="1" spans="1:3">
      <c r="A1228" s="28">
        <v>2220304</v>
      </c>
      <c r="B1228" s="28" t="s">
        <v>1659</v>
      </c>
      <c r="C1228" s="17">
        <v>0</v>
      </c>
    </row>
    <row r="1229" s="62" customFormat="1" customHeight="1" spans="1:3">
      <c r="A1229" s="28">
        <v>2220305</v>
      </c>
      <c r="B1229" s="28" t="s">
        <v>1660</v>
      </c>
      <c r="C1229" s="17">
        <v>0</v>
      </c>
    </row>
    <row r="1230" s="62" customFormat="1" customHeight="1" spans="1:3">
      <c r="A1230" s="28">
        <v>2220399</v>
      </c>
      <c r="B1230" s="28" t="s">
        <v>1661</v>
      </c>
      <c r="C1230" s="17">
        <v>0</v>
      </c>
    </row>
    <row r="1231" s="62" customFormat="1" customHeight="1" spans="1:3">
      <c r="A1231" s="28">
        <v>22204</v>
      </c>
      <c r="B1231" s="55" t="s">
        <v>1662</v>
      </c>
      <c r="C1231" s="17">
        <f>SUM(C1232:C1236)</f>
        <v>0</v>
      </c>
    </row>
    <row r="1232" s="62" customFormat="1" customHeight="1" spans="1:3">
      <c r="A1232" s="28">
        <v>2220401</v>
      </c>
      <c r="B1232" s="28" t="s">
        <v>1663</v>
      </c>
      <c r="C1232" s="17">
        <v>0</v>
      </c>
    </row>
    <row r="1233" s="62" customFormat="1" customHeight="1" spans="1:3">
      <c r="A1233" s="28">
        <v>2220402</v>
      </c>
      <c r="B1233" s="28" t="s">
        <v>1664</v>
      </c>
      <c r="C1233" s="17">
        <v>0</v>
      </c>
    </row>
    <row r="1234" s="62" customFormat="1" customHeight="1" spans="1:3">
      <c r="A1234" s="28">
        <v>2220403</v>
      </c>
      <c r="B1234" s="28" t="s">
        <v>1665</v>
      </c>
      <c r="C1234" s="17">
        <v>0</v>
      </c>
    </row>
    <row r="1235" s="62" customFormat="1" customHeight="1" spans="1:3">
      <c r="A1235" s="28">
        <v>2220404</v>
      </c>
      <c r="B1235" s="28" t="s">
        <v>1666</v>
      </c>
      <c r="C1235" s="17">
        <v>0</v>
      </c>
    </row>
    <row r="1236" s="62" customFormat="1" customHeight="1" spans="1:3">
      <c r="A1236" s="28">
        <v>2220499</v>
      </c>
      <c r="B1236" s="28" t="s">
        <v>1667</v>
      </c>
      <c r="C1236" s="17">
        <v>0</v>
      </c>
    </row>
    <row r="1237" s="62" customFormat="1" customHeight="1" spans="1:3">
      <c r="A1237" s="28">
        <v>22205</v>
      </c>
      <c r="B1237" s="55" t="s">
        <v>1668</v>
      </c>
      <c r="C1237" s="17">
        <f>SUM(C1238:C1249)</f>
        <v>0</v>
      </c>
    </row>
    <row r="1238" s="62" customFormat="1" customHeight="1" spans="1:3">
      <c r="A1238" s="28">
        <v>2220501</v>
      </c>
      <c r="B1238" s="28" t="s">
        <v>1669</v>
      </c>
      <c r="C1238" s="17">
        <v>0</v>
      </c>
    </row>
    <row r="1239" s="62" customFormat="1" customHeight="1" spans="1:3">
      <c r="A1239" s="28">
        <v>2220502</v>
      </c>
      <c r="B1239" s="28" t="s">
        <v>1670</v>
      </c>
      <c r="C1239" s="17">
        <v>0</v>
      </c>
    </row>
    <row r="1240" s="62" customFormat="1" customHeight="1" spans="1:3">
      <c r="A1240" s="28">
        <v>2220503</v>
      </c>
      <c r="B1240" s="28" t="s">
        <v>1671</v>
      </c>
      <c r="C1240" s="17">
        <v>0</v>
      </c>
    </row>
    <row r="1241" s="62" customFormat="1" customHeight="1" spans="1:3">
      <c r="A1241" s="28">
        <v>2220504</v>
      </c>
      <c r="B1241" s="28" t="s">
        <v>1672</v>
      </c>
      <c r="C1241" s="17">
        <v>0</v>
      </c>
    </row>
    <row r="1242" s="62" customFormat="1" customHeight="1" spans="1:3">
      <c r="A1242" s="28">
        <v>2220505</v>
      </c>
      <c r="B1242" s="28" t="s">
        <v>1673</v>
      </c>
      <c r="C1242" s="17">
        <v>0</v>
      </c>
    </row>
    <row r="1243" s="62" customFormat="1" customHeight="1" spans="1:3">
      <c r="A1243" s="28">
        <v>2220506</v>
      </c>
      <c r="B1243" s="28" t="s">
        <v>1674</v>
      </c>
      <c r="C1243" s="17">
        <v>0</v>
      </c>
    </row>
    <row r="1244" s="62" customFormat="1" customHeight="1" spans="1:3">
      <c r="A1244" s="28">
        <v>2220507</v>
      </c>
      <c r="B1244" s="28" t="s">
        <v>1675</v>
      </c>
      <c r="C1244" s="17">
        <v>0</v>
      </c>
    </row>
    <row r="1245" s="62" customFormat="1" customHeight="1" spans="1:3">
      <c r="A1245" s="28">
        <v>2220508</v>
      </c>
      <c r="B1245" s="28" t="s">
        <v>1676</v>
      </c>
      <c r="C1245" s="17">
        <v>0</v>
      </c>
    </row>
    <row r="1246" s="62" customFormat="1" customHeight="1" spans="1:3">
      <c r="A1246" s="28">
        <v>2220509</v>
      </c>
      <c r="B1246" s="28" t="s">
        <v>1677</v>
      </c>
      <c r="C1246" s="17">
        <v>0</v>
      </c>
    </row>
    <row r="1247" s="62" customFormat="1" customHeight="1" spans="1:3">
      <c r="A1247" s="28">
        <v>2220510</v>
      </c>
      <c r="B1247" s="28" t="s">
        <v>1678</v>
      </c>
      <c r="C1247" s="17">
        <v>0</v>
      </c>
    </row>
    <row r="1248" s="62" customFormat="1" customHeight="1" spans="1:3">
      <c r="A1248" s="28">
        <v>2220511</v>
      </c>
      <c r="B1248" s="28" t="s">
        <v>1679</v>
      </c>
      <c r="C1248" s="17">
        <v>0</v>
      </c>
    </row>
    <row r="1249" s="62" customFormat="1" customHeight="1" spans="1:3">
      <c r="A1249" s="28">
        <v>2220599</v>
      </c>
      <c r="B1249" s="28" t="s">
        <v>1680</v>
      </c>
      <c r="C1249" s="17">
        <v>0</v>
      </c>
    </row>
    <row r="1250" s="62" customFormat="1" customHeight="1" spans="1:3">
      <c r="A1250" s="28">
        <v>224</v>
      </c>
      <c r="B1250" s="55" t="s">
        <v>1681</v>
      </c>
      <c r="C1250" s="17">
        <f>SUM(C1251,C1262,C1269,C1277,C1290,C1294,C1298)</f>
        <v>1339</v>
      </c>
    </row>
    <row r="1251" s="62" customFormat="1" customHeight="1" spans="1:3">
      <c r="A1251" s="28">
        <v>22401</v>
      </c>
      <c r="B1251" s="55" t="s">
        <v>1682</v>
      </c>
      <c r="C1251" s="17">
        <f>SUM(C1252:C1261)</f>
        <v>352</v>
      </c>
    </row>
    <row r="1252" s="62" customFormat="1" customHeight="1" spans="1:3">
      <c r="A1252" s="28">
        <v>2240101</v>
      </c>
      <c r="B1252" s="28" t="s">
        <v>722</v>
      </c>
      <c r="C1252" s="17">
        <v>0</v>
      </c>
    </row>
    <row r="1253" s="62" customFormat="1" customHeight="1" spans="1:3">
      <c r="A1253" s="28">
        <v>2240102</v>
      </c>
      <c r="B1253" s="28" t="s">
        <v>723</v>
      </c>
      <c r="C1253" s="17">
        <v>0</v>
      </c>
    </row>
    <row r="1254" s="62" customFormat="1" customHeight="1" spans="1:3">
      <c r="A1254" s="28">
        <v>2240103</v>
      </c>
      <c r="B1254" s="28" t="s">
        <v>724</v>
      </c>
      <c r="C1254" s="17">
        <v>0</v>
      </c>
    </row>
    <row r="1255" s="62" customFormat="1" customHeight="1" spans="1:3">
      <c r="A1255" s="28">
        <v>2240104</v>
      </c>
      <c r="B1255" s="28" t="s">
        <v>1683</v>
      </c>
      <c r="C1255" s="17">
        <v>3</v>
      </c>
    </row>
    <row r="1256" s="62" customFormat="1" customHeight="1" spans="1:3">
      <c r="A1256" s="28">
        <v>2240105</v>
      </c>
      <c r="B1256" s="28" t="s">
        <v>1684</v>
      </c>
      <c r="C1256" s="17">
        <v>0</v>
      </c>
    </row>
    <row r="1257" s="62" customFormat="1" customHeight="1" spans="1:3">
      <c r="A1257" s="28">
        <v>2240106</v>
      </c>
      <c r="B1257" s="28" t="s">
        <v>1685</v>
      </c>
      <c r="C1257" s="17">
        <v>324</v>
      </c>
    </row>
    <row r="1258" s="62" customFormat="1" customHeight="1" spans="1:3">
      <c r="A1258" s="28">
        <v>2240108</v>
      </c>
      <c r="B1258" s="28" t="s">
        <v>1686</v>
      </c>
      <c r="C1258" s="17">
        <v>0</v>
      </c>
    </row>
    <row r="1259" s="62" customFormat="1" customHeight="1" spans="1:3">
      <c r="A1259" s="28">
        <v>2240109</v>
      </c>
      <c r="B1259" s="28" t="s">
        <v>1687</v>
      </c>
      <c r="C1259" s="17">
        <v>5</v>
      </c>
    </row>
    <row r="1260" s="62" customFormat="1" customHeight="1" spans="1:3">
      <c r="A1260" s="28">
        <v>2240150</v>
      </c>
      <c r="B1260" s="28" t="s">
        <v>731</v>
      </c>
      <c r="C1260" s="17">
        <v>0</v>
      </c>
    </row>
    <row r="1261" s="62" customFormat="1" customHeight="1" spans="1:3">
      <c r="A1261" s="28">
        <v>2240199</v>
      </c>
      <c r="B1261" s="28" t="s">
        <v>1688</v>
      </c>
      <c r="C1261" s="17">
        <v>20</v>
      </c>
    </row>
    <row r="1262" s="62" customFormat="1" customHeight="1" spans="1:3">
      <c r="A1262" s="28">
        <v>22402</v>
      </c>
      <c r="B1262" s="55" t="s">
        <v>1689</v>
      </c>
      <c r="C1262" s="17">
        <f>SUM(C1263:C1268)</f>
        <v>845</v>
      </c>
    </row>
    <row r="1263" s="62" customFormat="1" customHeight="1" spans="1:3">
      <c r="A1263" s="28">
        <v>2240201</v>
      </c>
      <c r="B1263" s="28" t="s">
        <v>722</v>
      </c>
      <c r="C1263" s="17">
        <v>0</v>
      </c>
    </row>
    <row r="1264" s="62" customFormat="1" customHeight="1" spans="1:3">
      <c r="A1264" s="28">
        <v>2240202</v>
      </c>
      <c r="B1264" s="28" t="s">
        <v>723</v>
      </c>
      <c r="C1264" s="17">
        <v>0</v>
      </c>
    </row>
    <row r="1265" s="62" customFormat="1" customHeight="1" spans="1:3">
      <c r="A1265" s="28">
        <v>2240203</v>
      </c>
      <c r="B1265" s="28" t="s">
        <v>724</v>
      </c>
      <c r="C1265" s="17">
        <v>0</v>
      </c>
    </row>
    <row r="1266" s="62" customFormat="1" customHeight="1" spans="1:3">
      <c r="A1266" s="28">
        <v>2240204</v>
      </c>
      <c r="B1266" s="28" t="s">
        <v>1690</v>
      </c>
      <c r="C1266" s="17">
        <v>0</v>
      </c>
    </row>
    <row r="1267" s="62" customFormat="1" customHeight="1" spans="1:3">
      <c r="A1267" s="28">
        <v>2240250</v>
      </c>
      <c r="B1267" s="28" t="s">
        <v>731</v>
      </c>
      <c r="C1267" s="17">
        <v>0</v>
      </c>
    </row>
    <row r="1268" s="62" customFormat="1" customHeight="1" spans="1:3">
      <c r="A1268" s="28">
        <v>2240299</v>
      </c>
      <c r="B1268" s="28" t="s">
        <v>1691</v>
      </c>
      <c r="C1268" s="17">
        <v>845</v>
      </c>
    </row>
    <row r="1269" s="62" customFormat="1" customHeight="1" spans="1:3">
      <c r="A1269" s="28">
        <v>22404</v>
      </c>
      <c r="B1269" s="55" t="s">
        <v>1692</v>
      </c>
      <c r="C1269" s="17">
        <f>SUM(C1270:C1276)</f>
        <v>0</v>
      </c>
    </row>
    <row r="1270" s="62" customFormat="1" customHeight="1" spans="1:3">
      <c r="A1270" s="28">
        <v>2240401</v>
      </c>
      <c r="B1270" s="28" t="s">
        <v>722</v>
      </c>
      <c r="C1270" s="17">
        <v>0</v>
      </c>
    </row>
    <row r="1271" s="62" customFormat="1" customHeight="1" spans="1:3">
      <c r="A1271" s="28">
        <v>2240402</v>
      </c>
      <c r="B1271" s="28" t="s">
        <v>723</v>
      </c>
      <c r="C1271" s="17">
        <v>0</v>
      </c>
    </row>
    <row r="1272" s="62" customFormat="1" customHeight="1" spans="1:3">
      <c r="A1272" s="28">
        <v>2240403</v>
      </c>
      <c r="B1272" s="28" t="s">
        <v>724</v>
      </c>
      <c r="C1272" s="17">
        <v>0</v>
      </c>
    </row>
    <row r="1273" s="62" customFormat="1" customHeight="1" spans="1:3">
      <c r="A1273" s="28">
        <v>2240404</v>
      </c>
      <c r="B1273" s="28" t="s">
        <v>1693</v>
      </c>
      <c r="C1273" s="17">
        <v>0</v>
      </c>
    </row>
    <row r="1274" s="62" customFormat="1" customHeight="1" spans="1:3">
      <c r="A1274" s="28">
        <v>2240405</v>
      </c>
      <c r="B1274" s="28" t="s">
        <v>1694</v>
      </c>
      <c r="C1274" s="17">
        <v>0</v>
      </c>
    </row>
    <row r="1275" s="62" customFormat="1" customHeight="1" spans="1:3">
      <c r="A1275" s="28">
        <v>2240450</v>
      </c>
      <c r="B1275" s="28" t="s">
        <v>731</v>
      </c>
      <c r="C1275" s="17">
        <v>0</v>
      </c>
    </row>
    <row r="1276" s="62" customFormat="1" customHeight="1" spans="1:3">
      <c r="A1276" s="28">
        <v>2240499</v>
      </c>
      <c r="B1276" s="28" t="s">
        <v>1695</v>
      </c>
      <c r="C1276" s="17">
        <v>0</v>
      </c>
    </row>
    <row r="1277" s="62" customFormat="1" customHeight="1" spans="1:3">
      <c r="A1277" s="28">
        <v>22405</v>
      </c>
      <c r="B1277" s="55" t="s">
        <v>1696</v>
      </c>
      <c r="C1277" s="17">
        <f>SUM(C1278:C1289)</f>
        <v>0</v>
      </c>
    </row>
    <row r="1278" s="62" customFormat="1" customHeight="1" spans="1:3">
      <c r="A1278" s="28">
        <v>2240501</v>
      </c>
      <c r="B1278" s="28" t="s">
        <v>722</v>
      </c>
      <c r="C1278" s="17">
        <v>0</v>
      </c>
    </row>
    <row r="1279" s="62" customFormat="1" customHeight="1" spans="1:3">
      <c r="A1279" s="28">
        <v>2240502</v>
      </c>
      <c r="B1279" s="28" t="s">
        <v>723</v>
      </c>
      <c r="C1279" s="17">
        <v>0</v>
      </c>
    </row>
    <row r="1280" s="62" customFormat="1" customHeight="1" spans="1:3">
      <c r="A1280" s="28">
        <v>2240503</v>
      </c>
      <c r="B1280" s="28" t="s">
        <v>724</v>
      </c>
      <c r="C1280" s="17">
        <v>0</v>
      </c>
    </row>
    <row r="1281" s="62" customFormat="1" customHeight="1" spans="1:3">
      <c r="A1281" s="28">
        <v>2240504</v>
      </c>
      <c r="B1281" s="28" t="s">
        <v>1697</v>
      </c>
      <c r="C1281" s="17">
        <v>0</v>
      </c>
    </row>
    <row r="1282" s="62" customFormat="1" customHeight="1" spans="1:3">
      <c r="A1282" s="28">
        <v>2240505</v>
      </c>
      <c r="B1282" s="28" t="s">
        <v>1698</v>
      </c>
      <c r="C1282" s="17">
        <v>0</v>
      </c>
    </row>
    <row r="1283" s="62" customFormat="1" customHeight="1" spans="1:3">
      <c r="A1283" s="28">
        <v>2240506</v>
      </c>
      <c r="B1283" s="28" t="s">
        <v>1699</v>
      </c>
      <c r="C1283" s="17">
        <v>0</v>
      </c>
    </row>
    <row r="1284" s="62" customFormat="1" customHeight="1" spans="1:3">
      <c r="A1284" s="28">
        <v>2240507</v>
      </c>
      <c r="B1284" s="28" t="s">
        <v>1700</v>
      </c>
      <c r="C1284" s="17">
        <v>0</v>
      </c>
    </row>
    <row r="1285" s="62" customFormat="1" customHeight="1" spans="1:3">
      <c r="A1285" s="28">
        <v>2240508</v>
      </c>
      <c r="B1285" s="28" t="s">
        <v>1701</v>
      </c>
      <c r="C1285" s="17">
        <v>0</v>
      </c>
    </row>
    <row r="1286" s="62" customFormat="1" customHeight="1" spans="1:3">
      <c r="A1286" s="28">
        <v>2240509</v>
      </c>
      <c r="B1286" s="28" t="s">
        <v>1702</v>
      </c>
      <c r="C1286" s="17">
        <v>0</v>
      </c>
    </row>
    <row r="1287" s="62" customFormat="1" customHeight="1" spans="1:3">
      <c r="A1287" s="28">
        <v>2240510</v>
      </c>
      <c r="B1287" s="28" t="s">
        <v>1703</v>
      </c>
      <c r="C1287" s="17">
        <v>0</v>
      </c>
    </row>
    <row r="1288" s="62" customFormat="1" customHeight="1" spans="1:3">
      <c r="A1288" s="28">
        <v>2240550</v>
      </c>
      <c r="B1288" s="28" t="s">
        <v>1704</v>
      </c>
      <c r="C1288" s="17">
        <v>0</v>
      </c>
    </row>
    <row r="1289" s="62" customFormat="1" customHeight="1" spans="1:3">
      <c r="A1289" s="28">
        <v>2240599</v>
      </c>
      <c r="B1289" s="28" t="s">
        <v>1705</v>
      </c>
      <c r="C1289" s="17">
        <v>0</v>
      </c>
    </row>
    <row r="1290" s="62" customFormat="1" customHeight="1" spans="1:3">
      <c r="A1290" s="28">
        <v>22406</v>
      </c>
      <c r="B1290" s="55" t="s">
        <v>1706</v>
      </c>
      <c r="C1290" s="17">
        <f>SUM(C1291:C1293)</f>
        <v>1</v>
      </c>
    </row>
    <row r="1291" s="62" customFormat="1" customHeight="1" spans="1:3">
      <c r="A1291" s="28">
        <v>2240601</v>
      </c>
      <c r="B1291" s="28" t="s">
        <v>1707</v>
      </c>
      <c r="C1291" s="17">
        <v>0</v>
      </c>
    </row>
    <row r="1292" s="62" customFormat="1" customHeight="1" spans="1:3">
      <c r="A1292" s="28">
        <v>2240602</v>
      </c>
      <c r="B1292" s="28" t="s">
        <v>1708</v>
      </c>
      <c r="C1292" s="17">
        <v>0</v>
      </c>
    </row>
    <row r="1293" s="62" customFormat="1" customHeight="1" spans="1:3">
      <c r="A1293" s="28">
        <v>2240699</v>
      </c>
      <c r="B1293" s="28" t="s">
        <v>1709</v>
      </c>
      <c r="C1293" s="17">
        <v>1</v>
      </c>
    </row>
    <row r="1294" s="62" customFormat="1" customHeight="1" spans="1:3">
      <c r="A1294" s="28">
        <v>22407</v>
      </c>
      <c r="B1294" s="55" t="s">
        <v>1710</v>
      </c>
      <c r="C1294" s="17">
        <f>SUM(C1295:C1297)</f>
        <v>141</v>
      </c>
    </row>
    <row r="1295" s="62" customFormat="1" customHeight="1" spans="1:3">
      <c r="A1295" s="28">
        <v>2240703</v>
      </c>
      <c r="B1295" s="28" t="s">
        <v>1711</v>
      </c>
      <c r="C1295" s="17">
        <v>0</v>
      </c>
    </row>
    <row r="1296" s="62" customFormat="1" customHeight="1" spans="1:3">
      <c r="A1296" s="28">
        <v>2240704</v>
      </c>
      <c r="B1296" s="28" t="s">
        <v>1712</v>
      </c>
      <c r="C1296" s="17">
        <v>141</v>
      </c>
    </row>
    <row r="1297" s="62" customFormat="1" customHeight="1" spans="1:3">
      <c r="A1297" s="28">
        <v>2240799</v>
      </c>
      <c r="B1297" s="28" t="s">
        <v>1713</v>
      </c>
      <c r="C1297" s="17">
        <v>0</v>
      </c>
    </row>
    <row r="1298" s="62" customFormat="1" customHeight="1" spans="1:3">
      <c r="A1298" s="28">
        <v>22499</v>
      </c>
      <c r="B1298" s="55" t="s">
        <v>1714</v>
      </c>
      <c r="C1298" s="17">
        <f t="shared" ref="C1298:C1301" si="1">C1299</f>
        <v>0</v>
      </c>
    </row>
    <row r="1299" s="62" customFormat="1" customHeight="1" spans="1:3">
      <c r="A1299" s="28">
        <v>2249999</v>
      </c>
      <c r="B1299" s="28" t="s">
        <v>1715</v>
      </c>
      <c r="C1299" s="17">
        <v>0</v>
      </c>
    </row>
    <row r="1300" s="62" customFormat="1" customHeight="1" spans="1:3">
      <c r="A1300" s="28">
        <v>229</v>
      </c>
      <c r="B1300" s="55" t="s">
        <v>1716</v>
      </c>
      <c r="C1300" s="17">
        <f t="shared" si="1"/>
        <v>503</v>
      </c>
    </row>
    <row r="1301" s="62" customFormat="1" customHeight="1" spans="1:3">
      <c r="A1301" s="28">
        <v>22999</v>
      </c>
      <c r="B1301" s="55" t="s">
        <v>1717</v>
      </c>
      <c r="C1301" s="17">
        <f t="shared" si="1"/>
        <v>503</v>
      </c>
    </row>
    <row r="1302" s="62" customFormat="1" customHeight="1" spans="1:3">
      <c r="A1302" s="28">
        <v>2299999</v>
      </c>
      <c r="B1302" s="28" t="s">
        <v>1718</v>
      </c>
      <c r="C1302" s="17">
        <v>503</v>
      </c>
    </row>
    <row r="1303" s="62" customFormat="1" customHeight="1" spans="1:3">
      <c r="A1303" s="28">
        <v>232</v>
      </c>
      <c r="B1303" s="55" t="s">
        <v>1719</v>
      </c>
      <c r="C1303" s="17">
        <f>SUM(C1304,C1305,C1310)</f>
        <v>1532</v>
      </c>
    </row>
    <row r="1304" s="62" customFormat="1" customHeight="1" spans="1:3">
      <c r="A1304" s="28">
        <v>23201</v>
      </c>
      <c r="B1304" s="55" t="s">
        <v>1720</v>
      </c>
      <c r="C1304" s="17">
        <v>0</v>
      </c>
    </row>
    <row r="1305" s="62" customFormat="1" customHeight="1" spans="1:3">
      <c r="A1305" s="28">
        <v>23202</v>
      </c>
      <c r="B1305" s="55" t="s">
        <v>1721</v>
      </c>
      <c r="C1305" s="17">
        <f>SUM(C1306:C1309)</f>
        <v>0</v>
      </c>
    </row>
    <row r="1306" s="62" customFormat="1" customHeight="1" spans="1:3">
      <c r="A1306" s="28">
        <v>2320201</v>
      </c>
      <c r="B1306" s="28" t="s">
        <v>1722</v>
      </c>
      <c r="C1306" s="17">
        <v>0</v>
      </c>
    </row>
    <row r="1307" s="62" customFormat="1" customHeight="1" spans="1:3">
      <c r="A1307" s="28">
        <v>2320202</v>
      </c>
      <c r="B1307" s="28" t="s">
        <v>1723</v>
      </c>
      <c r="C1307" s="17">
        <v>0</v>
      </c>
    </row>
    <row r="1308" s="62" customFormat="1" customHeight="1" spans="1:3">
      <c r="A1308" s="28">
        <v>2320203</v>
      </c>
      <c r="B1308" s="28" t="s">
        <v>1724</v>
      </c>
      <c r="C1308" s="17">
        <v>0</v>
      </c>
    </row>
    <row r="1309" s="62" customFormat="1" customHeight="1" spans="1:3">
      <c r="A1309" s="28">
        <v>2320299</v>
      </c>
      <c r="B1309" s="28" t="s">
        <v>1725</v>
      </c>
      <c r="C1309" s="17">
        <v>0</v>
      </c>
    </row>
    <row r="1310" s="62" customFormat="1" customHeight="1" spans="1:3">
      <c r="A1310" s="28">
        <v>23203</v>
      </c>
      <c r="B1310" s="55" t="s">
        <v>1726</v>
      </c>
      <c r="C1310" s="17">
        <f>SUM(C1311:C1314)</f>
        <v>1532</v>
      </c>
    </row>
    <row r="1311" s="62" customFormat="1" customHeight="1" spans="1:3">
      <c r="A1311" s="28">
        <v>2320301</v>
      </c>
      <c r="B1311" s="28" t="s">
        <v>1727</v>
      </c>
      <c r="C1311" s="17">
        <v>1532</v>
      </c>
    </row>
    <row r="1312" s="62" customFormat="1" customHeight="1" spans="1:3">
      <c r="A1312" s="28">
        <v>2320302</v>
      </c>
      <c r="B1312" s="28" t="s">
        <v>1728</v>
      </c>
      <c r="C1312" s="17">
        <v>0</v>
      </c>
    </row>
    <row r="1313" s="62" customFormat="1" customHeight="1" spans="1:3">
      <c r="A1313" s="28">
        <v>2320303</v>
      </c>
      <c r="B1313" s="28" t="s">
        <v>1729</v>
      </c>
      <c r="C1313" s="17">
        <v>0</v>
      </c>
    </row>
    <row r="1314" s="62" customFormat="1" customHeight="1" spans="1:3">
      <c r="A1314" s="28">
        <v>2320399</v>
      </c>
      <c r="B1314" s="28" t="s">
        <v>1730</v>
      </c>
      <c r="C1314" s="17">
        <v>0</v>
      </c>
    </row>
    <row r="1315" s="62" customFormat="1" customHeight="1" spans="1:3">
      <c r="A1315" s="28">
        <v>233</v>
      </c>
      <c r="B1315" s="55" t="s">
        <v>1731</v>
      </c>
      <c r="C1315" s="17">
        <f>C1316+C1317+C1318</f>
        <v>0</v>
      </c>
    </row>
    <row r="1316" customHeight="1" spans="1:3">
      <c r="A1316" s="28">
        <v>23301</v>
      </c>
      <c r="B1316" s="55" t="s">
        <v>1732</v>
      </c>
      <c r="C1316" s="17">
        <v>0</v>
      </c>
    </row>
    <row r="1317" customHeight="1" spans="1:3">
      <c r="A1317" s="28">
        <v>23302</v>
      </c>
      <c r="B1317" s="55" t="s">
        <v>1733</v>
      </c>
      <c r="C1317" s="17">
        <v>0</v>
      </c>
    </row>
    <row r="1318" customHeight="1" spans="1:3">
      <c r="A1318" s="28">
        <v>23303</v>
      </c>
      <c r="B1318" s="55" t="s">
        <v>1734</v>
      </c>
      <c r="C1318" s="17">
        <v>0</v>
      </c>
    </row>
  </sheetData>
  <mergeCells count="3">
    <mergeCell ref="A2:C2"/>
    <mergeCell ref="A3:C3"/>
    <mergeCell ref="A4:C4"/>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C3711"/>
  <sheetViews>
    <sheetView workbookViewId="0">
      <selection activeCell="E8" sqref="E8"/>
    </sheetView>
  </sheetViews>
  <sheetFormatPr defaultColWidth="9" defaultRowHeight="20.25" customHeight="1" outlineLevelCol="2"/>
  <cols>
    <col min="1" max="1" width="12.2545454545455" style="11" customWidth="1"/>
    <col min="2" max="2" width="52.6272727272727" style="11" customWidth="1"/>
    <col min="3" max="3" width="15.2545454545455" style="11" customWidth="1"/>
    <col min="4" max="16384" width="9" style="11"/>
  </cols>
  <sheetData>
    <row r="1" s="62" customFormat="1" ht="17" customHeight="1" spans="1:1">
      <c r="A1" s="11" t="s">
        <v>1735</v>
      </c>
    </row>
    <row r="2" s="11" customFormat="1" customHeight="1" spans="1:3">
      <c r="A2" s="82" t="s">
        <v>1736</v>
      </c>
      <c r="B2" s="82"/>
      <c r="C2" s="82"/>
    </row>
    <row r="3" s="11" customFormat="1" customHeight="1" spans="1:3">
      <c r="A3" s="83"/>
      <c r="B3" s="83"/>
      <c r="C3" s="84" t="s">
        <v>42</v>
      </c>
    </row>
    <row r="4" s="11" customFormat="1" customHeight="1" spans="1:3">
      <c r="A4" s="14" t="s">
        <v>43</v>
      </c>
      <c r="B4" s="14" t="s">
        <v>44</v>
      </c>
      <c r="C4" s="14" t="s">
        <v>1737</v>
      </c>
    </row>
    <row r="5" s="11" customFormat="1" customHeight="1" spans="1:3">
      <c r="A5" s="52"/>
      <c r="B5" s="51" t="s">
        <v>719</v>
      </c>
      <c r="C5" s="80">
        <v>144108</v>
      </c>
    </row>
    <row r="6" s="11" customFormat="1" customHeight="1" spans="1:3">
      <c r="A6" s="52">
        <v>201</v>
      </c>
      <c r="B6" s="50" t="s">
        <v>720</v>
      </c>
      <c r="C6" s="80">
        <v>33432</v>
      </c>
    </row>
    <row r="7" s="11" customFormat="1" customHeight="1" spans="1:3">
      <c r="A7" s="52">
        <v>20101</v>
      </c>
      <c r="B7" s="50" t="s">
        <v>721</v>
      </c>
      <c r="C7" s="80">
        <v>336</v>
      </c>
    </row>
    <row r="8" s="11" customFormat="1" customHeight="1" spans="1:3">
      <c r="A8" s="52">
        <v>2010199</v>
      </c>
      <c r="B8" s="52" t="s">
        <v>732</v>
      </c>
      <c r="C8" s="80">
        <v>336</v>
      </c>
    </row>
    <row r="9" s="11" customFormat="1" customHeight="1" spans="1:3">
      <c r="A9" s="52">
        <v>20102</v>
      </c>
      <c r="B9" s="50" t="s">
        <v>733</v>
      </c>
      <c r="C9" s="80">
        <v>307</v>
      </c>
    </row>
    <row r="10" s="11" customFormat="1" customHeight="1" spans="1:3">
      <c r="A10" s="52">
        <v>2010299</v>
      </c>
      <c r="B10" s="52" t="s">
        <v>737</v>
      </c>
      <c r="C10" s="80">
        <v>307</v>
      </c>
    </row>
    <row r="11" s="11" customFormat="1" customHeight="1" spans="1:3">
      <c r="A11" s="52">
        <v>20103</v>
      </c>
      <c r="B11" s="50" t="s">
        <v>738</v>
      </c>
      <c r="C11" s="80">
        <v>2867</v>
      </c>
    </row>
    <row r="12" s="11" customFormat="1" customHeight="1" spans="1:3">
      <c r="A12" s="52">
        <v>2010301</v>
      </c>
      <c r="B12" s="52" t="s">
        <v>722</v>
      </c>
      <c r="C12" s="80">
        <v>430</v>
      </c>
    </row>
    <row r="13" s="11" customFormat="1" customHeight="1" spans="1:3">
      <c r="A13" s="52">
        <v>2010308</v>
      </c>
      <c r="B13" s="52" t="s">
        <v>742</v>
      </c>
      <c r="C13" s="80">
        <v>67</v>
      </c>
    </row>
    <row r="14" s="11" customFormat="1" customHeight="1" spans="1:3">
      <c r="A14" s="52">
        <v>2010399</v>
      </c>
      <c r="B14" s="52" t="s">
        <v>744</v>
      </c>
      <c r="C14" s="80">
        <v>2370</v>
      </c>
    </row>
    <row r="15" s="11" customFormat="1" customHeight="1" spans="1:3">
      <c r="A15" s="52">
        <v>20104</v>
      </c>
      <c r="B15" s="50" t="s">
        <v>745</v>
      </c>
      <c r="C15" s="80">
        <v>6063</v>
      </c>
    </row>
    <row r="16" s="11" customFormat="1" customHeight="1" spans="1:3">
      <c r="A16" s="52">
        <v>2010499</v>
      </c>
      <c r="B16" s="52" t="s">
        <v>751</v>
      </c>
      <c r="C16" s="80">
        <v>6063</v>
      </c>
    </row>
    <row r="17" s="11" customFormat="1" customHeight="1" spans="1:3">
      <c r="A17" s="52">
        <v>20105</v>
      </c>
      <c r="B17" s="50" t="s">
        <v>752</v>
      </c>
      <c r="C17" s="80">
        <v>263</v>
      </c>
    </row>
    <row r="18" s="11" customFormat="1" customHeight="1" spans="1:3">
      <c r="A18" s="52">
        <v>2010599</v>
      </c>
      <c r="B18" s="52" t="s">
        <v>758</v>
      </c>
      <c r="C18" s="80">
        <v>263</v>
      </c>
    </row>
    <row r="19" s="11" customFormat="1" customHeight="1" spans="1:3">
      <c r="A19" s="52">
        <v>20106</v>
      </c>
      <c r="B19" s="50" t="s">
        <v>759</v>
      </c>
      <c r="C19" s="80">
        <v>1457</v>
      </c>
    </row>
    <row r="20" s="11" customFormat="1" customHeight="1" spans="1:3">
      <c r="A20" s="52">
        <v>2010699</v>
      </c>
      <c r="B20" s="52" t="s">
        <v>765</v>
      </c>
      <c r="C20" s="80">
        <v>1457</v>
      </c>
    </row>
    <row r="21" s="11" customFormat="1" customHeight="1" spans="1:3">
      <c r="A21" s="52">
        <v>20108</v>
      </c>
      <c r="B21" s="50" t="s">
        <v>769</v>
      </c>
      <c r="C21" s="80">
        <v>254</v>
      </c>
    </row>
    <row r="22" s="11" customFormat="1" customHeight="1" spans="1:3">
      <c r="A22" s="52">
        <v>2010804</v>
      </c>
      <c r="B22" s="52" t="s">
        <v>770</v>
      </c>
      <c r="C22" s="80">
        <v>28</v>
      </c>
    </row>
    <row r="23" s="11" customFormat="1" customHeight="1" spans="1:3">
      <c r="A23" s="52">
        <v>2010899</v>
      </c>
      <c r="B23" s="52" t="s">
        <v>772</v>
      </c>
      <c r="C23" s="80">
        <v>226</v>
      </c>
    </row>
    <row r="24" s="11" customFormat="1" customHeight="1" spans="1:3">
      <c r="A24" s="52">
        <v>20111</v>
      </c>
      <c r="B24" s="50" t="s">
        <v>781</v>
      </c>
      <c r="C24" s="80">
        <v>1499</v>
      </c>
    </row>
    <row r="25" s="11" customFormat="1" customHeight="1" spans="1:3">
      <c r="A25" s="52">
        <v>2011199</v>
      </c>
      <c r="B25" s="52" t="s">
        <v>785</v>
      </c>
      <c r="C25" s="80">
        <v>1499</v>
      </c>
    </row>
    <row r="26" s="11" customFormat="1" customHeight="1" spans="1:3">
      <c r="A26" s="52">
        <v>20113</v>
      </c>
      <c r="B26" s="50" t="s">
        <v>786</v>
      </c>
      <c r="C26" s="80">
        <v>4517</v>
      </c>
    </row>
    <row r="27" s="11" customFormat="1" customHeight="1" spans="1:3">
      <c r="A27" s="52">
        <v>2011399</v>
      </c>
      <c r="B27" s="52" t="s">
        <v>792</v>
      </c>
      <c r="C27" s="80">
        <v>4517</v>
      </c>
    </row>
    <row r="28" s="11" customFormat="1" customHeight="1" spans="1:3">
      <c r="A28" s="52">
        <v>20114</v>
      </c>
      <c r="B28" s="50" t="s">
        <v>793</v>
      </c>
      <c r="C28" s="80">
        <v>2</v>
      </c>
    </row>
    <row r="29" s="11" customFormat="1" customHeight="1" spans="1:3">
      <c r="A29" s="52">
        <v>2011499</v>
      </c>
      <c r="B29" s="52" t="s">
        <v>800</v>
      </c>
      <c r="C29" s="80">
        <v>2</v>
      </c>
    </row>
    <row r="30" s="11" customFormat="1" customHeight="1" spans="1:3">
      <c r="A30" s="52">
        <v>20126</v>
      </c>
      <c r="B30" s="50" t="s">
        <v>808</v>
      </c>
      <c r="C30" s="80">
        <v>78</v>
      </c>
    </row>
    <row r="31" s="11" customFormat="1" customHeight="1" spans="1:3">
      <c r="A31" s="52">
        <v>2012699</v>
      </c>
      <c r="B31" s="52" t="s">
        <v>810</v>
      </c>
      <c r="C31" s="80">
        <v>78</v>
      </c>
    </row>
    <row r="32" s="11" customFormat="1" customHeight="1" spans="1:3">
      <c r="A32" s="52">
        <v>20129</v>
      </c>
      <c r="B32" s="50" t="s">
        <v>813</v>
      </c>
      <c r="C32" s="80">
        <v>533</v>
      </c>
    </row>
    <row r="33" s="11" customFormat="1" customHeight="1" spans="1:3">
      <c r="A33" s="52">
        <v>2012999</v>
      </c>
      <c r="B33" s="52" t="s">
        <v>815</v>
      </c>
      <c r="C33" s="80">
        <v>533</v>
      </c>
    </row>
    <row r="34" s="11" customFormat="1" customHeight="1" spans="1:3">
      <c r="A34" s="52">
        <v>20131</v>
      </c>
      <c r="B34" s="50" t="s">
        <v>816</v>
      </c>
      <c r="C34" s="80">
        <v>376</v>
      </c>
    </row>
    <row r="35" s="11" customFormat="1" customHeight="1" spans="1:3">
      <c r="A35" s="52">
        <v>2013199</v>
      </c>
      <c r="B35" s="52" t="s">
        <v>818</v>
      </c>
      <c r="C35" s="80">
        <v>376</v>
      </c>
    </row>
    <row r="36" s="11" customFormat="1" customHeight="1" spans="1:3">
      <c r="A36" s="52">
        <v>20132</v>
      </c>
      <c r="B36" s="50" t="s">
        <v>819</v>
      </c>
      <c r="C36" s="80">
        <v>331</v>
      </c>
    </row>
    <row r="37" s="11" customFormat="1" customHeight="1" spans="1:3">
      <c r="A37" s="52">
        <v>2013299</v>
      </c>
      <c r="B37" s="52" t="s">
        <v>821</v>
      </c>
      <c r="C37" s="80">
        <v>331</v>
      </c>
    </row>
    <row r="38" s="11" customFormat="1" customHeight="1" spans="1:3">
      <c r="A38" s="52">
        <v>20133</v>
      </c>
      <c r="B38" s="50" t="s">
        <v>822</v>
      </c>
      <c r="C38" s="80">
        <v>338</v>
      </c>
    </row>
    <row r="39" s="11" customFormat="1" customHeight="1" spans="1:3">
      <c r="A39" s="52">
        <v>2013399</v>
      </c>
      <c r="B39" s="52" t="s">
        <v>824</v>
      </c>
      <c r="C39" s="80">
        <v>338</v>
      </c>
    </row>
    <row r="40" s="11" customFormat="1" customHeight="1" spans="1:3">
      <c r="A40" s="52">
        <v>20134</v>
      </c>
      <c r="B40" s="50" t="s">
        <v>825</v>
      </c>
      <c r="C40" s="80">
        <v>204</v>
      </c>
    </row>
    <row r="41" s="11" customFormat="1" customHeight="1" spans="1:3">
      <c r="A41" s="52">
        <v>2013404</v>
      </c>
      <c r="B41" s="52" t="s">
        <v>826</v>
      </c>
      <c r="C41" s="80">
        <v>9</v>
      </c>
    </row>
    <row r="42" s="11" customFormat="1" customHeight="1" spans="1:3">
      <c r="A42" s="52">
        <v>2013499</v>
      </c>
      <c r="B42" s="52" t="s">
        <v>828</v>
      </c>
      <c r="C42" s="80">
        <v>195</v>
      </c>
    </row>
    <row r="43" s="11" customFormat="1" customHeight="1" spans="1:3">
      <c r="A43" s="52">
        <v>20136</v>
      </c>
      <c r="B43" s="50" t="s">
        <v>831</v>
      </c>
      <c r="C43" s="80">
        <v>719</v>
      </c>
    </row>
    <row r="44" s="11" customFormat="1" customHeight="1" spans="1:3">
      <c r="A44" s="52">
        <v>2013699</v>
      </c>
      <c r="B44" s="52" t="s">
        <v>832</v>
      </c>
      <c r="C44" s="80">
        <v>719</v>
      </c>
    </row>
    <row r="45" s="11" customFormat="1" customHeight="1" spans="1:3">
      <c r="A45" s="52">
        <v>20137</v>
      </c>
      <c r="B45" s="50" t="s">
        <v>833</v>
      </c>
      <c r="C45" s="80">
        <v>66</v>
      </c>
    </row>
    <row r="46" s="11" customFormat="1" customHeight="1" spans="1:3">
      <c r="A46" s="52">
        <v>2013799</v>
      </c>
      <c r="B46" s="52" t="s">
        <v>835</v>
      </c>
      <c r="C46" s="80">
        <v>66</v>
      </c>
    </row>
    <row r="47" s="11" customFormat="1" customHeight="1" spans="1:3">
      <c r="A47" s="52">
        <v>20138</v>
      </c>
      <c r="B47" s="50" t="s">
        <v>836</v>
      </c>
      <c r="C47" s="80">
        <v>669</v>
      </c>
    </row>
    <row r="48" s="11" customFormat="1" customHeight="1" spans="1:3">
      <c r="A48" s="52">
        <v>2013810</v>
      </c>
      <c r="B48" s="52" t="s">
        <v>839</v>
      </c>
      <c r="C48" s="80">
        <v>30</v>
      </c>
    </row>
    <row r="49" s="11" customFormat="1" customHeight="1" spans="1:3">
      <c r="A49" s="52">
        <v>2013899</v>
      </c>
      <c r="B49" s="52" t="s">
        <v>845</v>
      </c>
      <c r="C49" s="80">
        <v>639</v>
      </c>
    </row>
    <row r="50" s="11" customFormat="1" customHeight="1" spans="1:3">
      <c r="A50" s="52">
        <v>20199</v>
      </c>
      <c r="B50" s="50" t="s">
        <v>846</v>
      </c>
      <c r="C50" s="80">
        <v>12553</v>
      </c>
    </row>
    <row r="51" s="11" customFormat="1" customHeight="1" spans="1:3">
      <c r="A51" s="52">
        <v>2019999</v>
      </c>
      <c r="B51" s="52" t="s">
        <v>848</v>
      </c>
      <c r="C51" s="80">
        <v>12553</v>
      </c>
    </row>
    <row r="52" s="11" customFormat="1" customHeight="1" spans="1:3">
      <c r="A52" s="52">
        <v>203</v>
      </c>
      <c r="B52" s="50" t="s">
        <v>880</v>
      </c>
      <c r="C52" s="80">
        <v>44</v>
      </c>
    </row>
    <row r="53" s="11" customFormat="1" customHeight="1" spans="1:3">
      <c r="A53" s="52">
        <v>20306</v>
      </c>
      <c r="B53" s="50" t="s">
        <v>889</v>
      </c>
      <c r="C53" s="80">
        <v>44</v>
      </c>
    </row>
    <row r="54" s="11" customFormat="1" customHeight="1" spans="1:3">
      <c r="A54" s="52">
        <v>2030607</v>
      </c>
      <c r="B54" s="52" t="s">
        <v>894</v>
      </c>
      <c r="C54" s="80">
        <v>44</v>
      </c>
    </row>
    <row r="55" s="11" customFormat="1" customHeight="1" spans="1:3">
      <c r="A55" s="52">
        <v>204</v>
      </c>
      <c r="B55" s="50" t="s">
        <v>899</v>
      </c>
      <c r="C55" s="80">
        <v>1119</v>
      </c>
    </row>
    <row r="56" s="11" customFormat="1" customHeight="1" spans="1:3">
      <c r="A56" s="52">
        <v>20404</v>
      </c>
      <c r="B56" s="50" t="s">
        <v>912</v>
      </c>
      <c r="C56" s="80">
        <v>40</v>
      </c>
    </row>
    <row r="57" s="11" customFormat="1" customHeight="1" spans="1:3">
      <c r="A57" s="52">
        <v>2040499</v>
      </c>
      <c r="B57" s="52" t="s">
        <v>915</v>
      </c>
      <c r="C57" s="80">
        <v>40</v>
      </c>
    </row>
    <row r="58" s="11" customFormat="1" customHeight="1" spans="1:3">
      <c r="A58" s="52">
        <v>20405</v>
      </c>
      <c r="B58" s="50" t="s">
        <v>916</v>
      </c>
      <c r="C58" s="80">
        <v>618</v>
      </c>
    </row>
    <row r="59" s="11" customFormat="1" customHeight="1" spans="1:3">
      <c r="A59" s="52">
        <v>2040599</v>
      </c>
      <c r="B59" s="52" t="s">
        <v>920</v>
      </c>
      <c r="C59" s="80">
        <v>618</v>
      </c>
    </row>
    <row r="60" s="11" customFormat="1" customHeight="1" spans="1:3">
      <c r="A60" s="52">
        <v>20406</v>
      </c>
      <c r="B60" s="50" t="s">
        <v>921</v>
      </c>
      <c r="C60" s="80">
        <v>455</v>
      </c>
    </row>
    <row r="61" s="11" customFormat="1" customHeight="1" spans="1:3">
      <c r="A61" s="52">
        <v>2040607</v>
      </c>
      <c r="B61" s="52" t="s">
        <v>925</v>
      </c>
      <c r="C61" s="80">
        <v>25</v>
      </c>
    </row>
    <row r="62" s="11" customFormat="1" customHeight="1" spans="1:3">
      <c r="A62" s="52">
        <v>2040699</v>
      </c>
      <c r="B62" s="52" t="s">
        <v>929</v>
      </c>
      <c r="C62" s="80">
        <v>430</v>
      </c>
    </row>
    <row r="63" s="11" customFormat="1" customHeight="1" spans="1:3">
      <c r="A63" s="52">
        <v>20499</v>
      </c>
      <c r="B63" s="50" t="s">
        <v>947</v>
      </c>
      <c r="C63" s="80">
        <v>6</v>
      </c>
    </row>
    <row r="64" s="11" customFormat="1" customHeight="1" spans="1:3">
      <c r="A64" s="52">
        <v>2049902</v>
      </c>
      <c r="B64" s="52" t="s">
        <v>948</v>
      </c>
      <c r="C64" s="80">
        <v>6</v>
      </c>
    </row>
    <row r="65" s="11" customFormat="1" customHeight="1" spans="1:3">
      <c r="A65" s="52">
        <v>205</v>
      </c>
      <c r="B65" s="50" t="s">
        <v>950</v>
      </c>
      <c r="C65" s="80">
        <v>27291</v>
      </c>
    </row>
    <row r="66" s="11" customFormat="1" customHeight="1" spans="1:3">
      <c r="A66" s="52">
        <v>20501</v>
      </c>
      <c r="B66" s="50" t="s">
        <v>951</v>
      </c>
      <c r="C66" s="80">
        <v>820</v>
      </c>
    </row>
    <row r="67" s="11" customFormat="1" customHeight="1" spans="1:3">
      <c r="A67" s="52">
        <v>2050199</v>
      </c>
      <c r="B67" s="52" t="s">
        <v>952</v>
      </c>
      <c r="C67" s="80">
        <v>820</v>
      </c>
    </row>
    <row r="68" s="11" customFormat="1" customHeight="1" spans="1:3">
      <c r="A68" s="52">
        <v>20502</v>
      </c>
      <c r="B68" s="50" t="s">
        <v>953</v>
      </c>
      <c r="C68" s="80">
        <v>21502</v>
      </c>
    </row>
    <row r="69" s="11" customFormat="1" customHeight="1" spans="1:3">
      <c r="A69" s="52">
        <v>2050201</v>
      </c>
      <c r="B69" s="52" t="s">
        <v>954</v>
      </c>
      <c r="C69" s="80">
        <v>914</v>
      </c>
    </row>
    <row r="70" s="11" customFormat="1" customHeight="1" spans="1:3">
      <c r="A70" s="52">
        <v>2050202</v>
      </c>
      <c r="B70" s="52" t="s">
        <v>955</v>
      </c>
      <c r="C70" s="80">
        <v>12199</v>
      </c>
    </row>
    <row r="71" s="11" customFormat="1" customHeight="1" spans="1:3">
      <c r="A71" s="52">
        <v>2050203</v>
      </c>
      <c r="B71" s="52" t="s">
        <v>956</v>
      </c>
      <c r="C71" s="80">
        <v>7749</v>
      </c>
    </row>
    <row r="72" s="11" customFormat="1" customHeight="1" spans="1:3">
      <c r="A72" s="52">
        <v>2050204</v>
      </c>
      <c r="B72" s="52" t="s">
        <v>957</v>
      </c>
      <c r="C72" s="80">
        <v>21</v>
      </c>
    </row>
    <row r="73" s="11" customFormat="1" customHeight="1" spans="1:3">
      <c r="A73" s="52">
        <v>2050299</v>
      </c>
      <c r="B73" s="52" t="s">
        <v>959</v>
      </c>
      <c r="C73" s="80">
        <v>619</v>
      </c>
    </row>
    <row r="74" s="11" customFormat="1" customHeight="1" spans="1:3">
      <c r="A74" s="52">
        <v>20508</v>
      </c>
      <c r="B74" s="50" t="s">
        <v>984</v>
      </c>
      <c r="C74" s="80">
        <v>35</v>
      </c>
    </row>
    <row r="75" s="11" customFormat="1" customHeight="1" spans="1:3">
      <c r="A75" s="52">
        <v>2050899</v>
      </c>
      <c r="B75" s="52" t="s">
        <v>989</v>
      </c>
      <c r="C75" s="80">
        <v>35</v>
      </c>
    </row>
    <row r="76" s="11" customFormat="1" customHeight="1" spans="1:3">
      <c r="A76" s="52">
        <v>20509</v>
      </c>
      <c r="B76" s="50" t="s">
        <v>990</v>
      </c>
      <c r="C76" s="80">
        <v>679</v>
      </c>
    </row>
    <row r="77" s="11" customFormat="1" customHeight="1" spans="1:3">
      <c r="A77" s="52">
        <v>2050999</v>
      </c>
      <c r="B77" s="52" t="s">
        <v>996</v>
      </c>
      <c r="C77" s="80">
        <v>679</v>
      </c>
    </row>
    <row r="78" s="11" customFormat="1" customHeight="1" spans="1:3">
      <c r="A78" s="52">
        <v>20599</v>
      </c>
      <c r="B78" s="50" t="s">
        <v>997</v>
      </c>
      <c r="C78" s="80">
        <v>4255</v>
      </c>
    </row>
    <row r="79" s="11" customFormat="1" customHeight="1" spans="1:3">
      <c r="A79" s="52">
        <v>2059999</v>
      </c>
      <c r="B79" s="52" t="s">
        <v>998</v>
      </c>
      <c r="C79" s="80">
        <v>4255</v>
      </c>
    </row>
    <row r="80" s="11" customFormat="1" customHeight="1" spans="1:3">
      <c r="A80" s="52">
        <v>206</v>
      </c>
      <c r="B80" s="50" t="s">
        <v>999</v>
      </c>
      <c r="C80" s="80">
        <v>3122</v>
      </c>
    </row>
    <row r="81" s="11" customFormat="1" customHeight="1" spans="1:3">
      <c r="A81" s="52">
        <v>20601</v>
      </c>
      <c r="B81" s="50" t="s">
        <v>1000</v>
      </c>
      <c r="C81" s="80">
        <v>371</v>
      </c>
    </row>
    <row r="82" s="11" customFormat="1" customHeight="1" spans="1:3">
      <c r="A82" s="52">
        <v>2060199</v>
      </c>
      <c r="B82" s="52" t="s">
        <v>1001</v>
      </c>
      <c r="C82" s="80">
        <v>371</v>
      </c>
    </row>
    <row r="83" s="11" customFormat="1" customHeight="1" spans="1:3">
      <c r="A83" s="52">
        <v>20603</v>
      </c>
      <c r="B83" s="50" t="s">
        <v>1011</v>
      </c>
      <c r="C83" s="80">
        <v>250</v>
      </c>
    </row>
    <row r="84" s="11" customFormat="1" customHeight="1" spans="1:3">
      <c r="A84" s="52">
        <v>2060302</v>
      </c>
      <c r="B84" s="52" t="s">
        <v>1012</v>
      </c>
      <c r="C84" s="80">
        <v>50</v>
      </c>
    </row>
    <row r="85" s="11" customFormat="1" customHeight="1" spans="1:3">
      <c r="A85" s="52">
        <v>2060399</v>
      </c>
      <c r="B85" s="52" t="s">
        <v>1015</v>
      </c>
      <c r="C85" s="80">
        <v>200</v>
      </c>
    </row>
    <row r="86" s="11" customFormat="1" customHeight="1" spans="1:3">
      <c r="A86" s="52">
        <v>20604</v>
      </c>
      <c r="B86" s="50" t="s">
        <v>1016</v>
      </c>
      <c r="C86" s="80">
        <v>172</v>
      </c>
    </row>
    <row r="87" s="11" customFormat="1" customHeight="1" spans="1:3">
      <c r="A87" s="52">
        <v>2060499</v>
      </c>
      <c r="B87" s="52" t="s">
        <v>1019</v>
      </c>
      <c r="C87" s="80">
        <v>172</v>
      </c>
    </row>
    <row r="88" s="11" customFormat="1" customHeight="1" spans="1:3">
      <c r="A88" s="52">
        <v>20607</v>
      </c>
      <c r="B88" s="50" t="s">
        <v>1029</v>
      </c>
      <c r="C88" s="80">
        <v>5</v>
      </c>
    </row>
    <row r="89" s="11" customFormat="1" customHeight="1" spans="1:3">
      <c r="A89" s="52">
        <v>2060702</v>
      </c>
      <c r="B89" s="52" t="s">
        <v>1030</v>
      </c>
      <c r="C89" s="80">
        <v>5</v>
      </c>
    </row>
    <row r="90" s="11" customFormat="1" customHeight="1" spans="1:3">
      <c r="A90" s="52">
        <v>20699</v>
      </c>
      <c r="B90" s="50" t="s">
        <v>1043</v>
      </c>
      <c r="C90" s="80">
        <v>2324</v>
      </c>
    </row>
    <row r="91" s="11" customFormat="1" customHeight="1" spans="1:3">
      <c r="A91" s="52">
        <v>2069999</v>
      </c>
      <c r="B91" s="52" t="s">
        <v>1047</v>
      </c>
      <c r="C91" s="80">
        <v>2324</v>
      </c>
    </row>
    <row r="92" s="11" customFormat="1" customHeight="1" spans="1:3">
      <c r="A92" s="52">
        <v>207</v>
      </c>
      <c r="B92" s="50" t="s">
        <v>1048</v>
      </c>
      <c r="C92" s="80">
        <v>3492</v>
      </c>
    </row>
    <row r="93" s="11" customFormat="1" customHeight="1" spans="1:3">
      <c r="A93" s="52">
        <v>20701</v>
      </c>
      <c r="B93" s="50" t="s">
        <v>1049</v>
      </c>
      <c r="C93" s="80">
        <v>768</v>
      </c>
    </row>
    <row r="94" s="11" customFormat="1" customHeight="1" spans="1:3">
      <c r="A94" s="52">
        <v>2070199</v>
      </c>
      <c r="B94" s="52" t="s">
        <v>1061</v>
      </c>
      <c r="C94" s="80">
        <v>768</v>
      </c>
    </row>
    <row r="95" s="11" customFormat="1" customHeight="1" spans="1:3">
      <c r="A95" s="52">
        <v>20702</v>
      </c>
      <c r="B95" s="50" t="s">
        <v>1062</v>
      </c>
      <c r="C95" s="80">
        <v>974</v>
      </c>
    </row>
    <row r="96" s="11" customFormat="1" customHeight="1" spans="1:3">
      <c r="A96" s="52">
        <v>2070204</v>
      </c>
      <c r="B96" s="52" t="s">
        <v>1063</v>
      </c>
      <c r="C96" s="80">
        <v>352</v>
      </c>
    </row>
    <row r="97" s="11" customFormat="1" customHeight="1" spans="1:3">
      <c r="A97" s="52">
        <v>2070206</v>
      </c>
      <c r="B97" s="52" t="s">
        <v>1065</v>
      </c>
      <c r="C97" s="80">
        <v>622</v>
      </c>
    </row>
    <row r="98" s="11" customFormat="1" customHeight="1" spans="1:3">
      <c r="A98" s="52">
        <v>20708</v>
      </c>
      <c r="B98" s="53" t="s">
        <v>1081</v>
      </c>
      <c r="C98" s="80">
        <v>25</v>
      </c>
    </row>
    <row r="99" s="11" customFormat="1" customHeight="1" spans="1:3">
      <c r="A99" s="52">
        <v>2070899</v>
      </c>
      <c r="B99" s="54" t="s">
        <v>1085</v>
      </c>
      <c r="C99" s="80">
        <v>25</v>
      </c>
    </row>
    <row r="100" s="11" customFormat="1" customHeight="1" spans="1:3">
      <c r="A100" s="52">
        <v>20799</v>
      </c>
      <c r="B100" s="50" t="s">
        <v>1086</v>
      </c>
      <c r="C100" s="80">
        <v>1725</v>
      </c>
    </row>
    <row r="101" s="11" customFormat="1" customHeight="1" spans="1:3">
      <c r="A101" s="52">
        <v>2079902</v>
      </c>
      <c r="B101" s="52" t="s">
        <v>1087</v>
      </c>
      <c r="C101" s="80">
        <v>11</v>
      </c>
    </row>
    <row r="102" s="11" customFormat="1" customHeight="1" spans="1:3">
      <c r="A102" s="52">
        <v>2079999</v>
      </c>
      <c r="B102" s="52" t="s">
        <v>1089</v>
      </c>
      <c r="C102" s="80">
        <v>1714</v>
      </c>
    </row>
    <row r="103" s="11" customFormat="1" customHeight="1" spans="1:3">
      <c r="A103" s="52">
        <v>208</v>
      </c>
      <c r="B103" s="50" t="s">
        <v>1090</v>
      </c>
      <c r="C103" s="80">
        <v>16127</v>
      </c>
    </row>
    <row r="104" s="11" customFormat="1" customHeight="1" spans="1:3">
      <c r="A104" s="52">
        <v>20801</v>
      </c>
      <c r="B104" s="50" t="s">
        <v>1091</v>
      </c>
      <c r="C104" s="80">
        <v>1540</v>
      </c>
    </row>
    <row r="105" s="11" customFormat="1" customHeight="1" spans="1:3">
      <c r="A105" s="52">
        <v>2080199</v>
      </c>
      <c r="B105" s="52" t="s">
        <v>1104</v>
      </c>
      <c r="C105" s="80">
        <v>1540</v>
      </c>
    </row>
    <row r="106" s="11" customFormat="1" customHeight="1" spans="1:3">
      <c r="A106" s="52">
        <v>20802</v>
      </c>
      <c r="B106" s="50" t="s">
        <v>1105</v>
      </c>
      <c r="C106" s="80">
        <v>1550</v>
      </c>
    </row>
    <row r="107" s="11" customFormat="1" customHeight="1" spans="1:3">
      <c r="A107" s="52">
        <v>2080201</v>
      </c>
      <c r="B107" s="52" t="s">
        <v>722</v>
      </c>
      <c r="C107" s="80">
        <v>12</v>
      </c>
    </row>
    <row r="108" s="11" customFormat="1" customHeight="1" spans="1:3">
      <c r="A108" s="52">
        <v>2080208</v>
      </c>
      <c r="B108" s="52" t="s">
        <v>1108</v>
      </c>
      <c r="C108" s="80">
        <v>833</v>
      </c>
    </row>
    <row r="109" s="11" customFormat="1" customHeight="1" spans="1:3">
      <c r="A109" s="52">
        <v>2080299</v>
      </c>
      <c r="B109" s="52" t="s">
        <v>1109</v>
      </c>
      <c r="C109" s="80">
        <v>705</v>
      </c>
    </row>
    <row r="110" s="11" customFormat="1" customHeight="1" spans="1:3">
      <c r="A110" s="52">
        <v>20805</v>
      </c>
      <c r="B110" s="50" t="s">
        <v>1112</v>
      </c>
      <c r="C110" s="80">
        <v>5551</v>
      </c>
    </row>
    <row r="111" s="11" customFormat="1" customHeight="1" spans="1:3">
      <c r="A111" s="52">
        <v>2080505</v>
      </c>
      <c r="B111" s="52" t="s">
        <v>1116</v>
      </c>
      <c r="C111" s="80">
        <v>1876</v>
      </c>
    </row>
    <row r="112" s="11" customFormat="1" customHeight="1" spans="1:3">
      <c r="A112" s="52">
        <v>2080506</v>
      </c>
      <c r="B112" s="52" t="s">
        <v>1117</v>
      </c>
      <c r="C112" s="80">
        <v>375</v>
      </c>
    </row>
    <row r="113" s="11" customFormat="1" customHeight="1" spans="1:3">
      <c r="A113" s="52">
        <v>2080507</v>
      </c>
      <c r="B113" s="52" t="s">
        <v>1118</v>
      </c>
      <c r="C113" s="80">
        <v>3300</v>
      </c>
    </row>
    <row r="114" s="11" customFormat="1" customHeight="1" spans="1:3">
      <c r="A114" s="52">
        <v>20807</v>
      </c>
      <c r="B114" s="50" t="s">
        <v>1125</v>
      </c>
      <c r="C114" s="80">
        <v>640</v>
      </c>
    </row>
    <row r="115" s="11" customFormat="1" customHeight="1" spans="1:3">
      <c r="A115" s="52">
        <v>2080799</v>
      </c>
      <c r="B115" s="52" t="s">
        <v>1134</v>
      </c>
      <c r="C115" s="80">
        <v>640</v>
      </c>
    </row>
    <row r="116" s="11" customFormat="1" customHeight="1" spans="1:3">
      <c r="A116" s="52">
        <v>20808</v>
      </c>
      <c r="B116" s="50" t="s">
        <v>1135</v>
      </c>
      <c r="C116" s="80">
        <v>2036</v>
      </c>
    </row>
    <row r="117" s="11" customFormat="1" customHeight="1" spans="1:3">
      <c r="A117" s="52">
        <v>2080801</v>
      </c>
      <c r="B117" s="52" t="s">
        <v>1136</v>
      </c>
      <c r="C117" s="80">
        <v>439</v>
      </c>
    </row>
    <row r="118" s="11" customFormat="1" customHeight="1" spans="1:3">
      <c r="A118" s="52">
        <v>2080803</v>
      </c>
      <c r="B118" s="52" t="s">
        <v>1138</v>
      </c>
      <c r="C118" s="80">
        <v>77</v>
      </c>
    </row>
    <row r="119" s="11" customFormat="1" customHeight="1" spans="1:3">
      <c r="A119" s="52">
        <v>2080805</v>
      </c>
      <c r="B119" s="52" t="s">
        <v>1139</v>
      </c>
      <c r="C119" s="80">
        <v>423</v>
      </c>
    </row>
    <row r="120" s="11" customFormat="1" customHeight="1" spans="1:3">
      <c r="A120" s="52">
        <v>2080808</v>
      </c>
      <c r="B120" s="52" t="s">
        <v>1142</v>
      </c>
      <c r="C120" s="80">
        <v>34</v>
      </c>
    </row>
    <row r="121" s="11" customFormat="1" customHeight="1" spans="1:3">
      <c r="A121" s="52">
        <v>2080899</v>
      </c>
      <c r="B121" s="52" t="s">
        <v>1143</v>
      </c>
      <c r="C121" s="80">
        <v>1063</v>
      </c>
    </row>
    <row r="122" s="11" customFormat="1" customHeight="1" spans="1:3">
      <c r="A122" s="52">
        <v>20809</v>
      </c>
      <c r="B122" s="50" t="s">
        <v>1144</v>
      </c>
      <c r="C122" s="80">
        <v>68</v>
      </c>
    </row>
    <row r="123" s="11" customFormat="1" customHeight="1" spans="1:3">
      <c r="A123" s="52">
        <v>2080901</v>
      </c>
      <c r="B123" s="52" t="s">
        <v>1145</v>
      </c>
      <c r="C123" s="80">
        <v>37</v>
      </c>
    </row>
    <row r="124" s="11" customFormat="1" customHeight="1" spans="1:3">
      <c r="A124" s="52">
        <v>2080903</v>
      </c>
      <c r="B124" s="52" t="s">
        <v>1147</v>
      </c>
      <c r="C124" s="80">
        <v>5</v>
      </c>
    </row>
    <row r="125" s="11" customFormat="1" customHeight="1" spans="1:3">
      <c r="A125" s="52">
        <v>2080999</v>
      </c>
      <c r="B125" s="52" t="s">
        <v>1150</v>
      </c>
      <c r="C125" s="80">
        <v>26</v>
      </c>
    </row>
    <row r="126" s="11" customFormat="1" customHeight="1" spans="1:3">
      <c r="A126" s="52">
        <v>20810</v>
      </c>
      <c r="B126" s="50" t="s">
        <v>1151</v>
      </c>
      <c r="C126" s="80">
        <v>347</v>
      </c>
    </row>
    <row r="127" s="11" customFormat="1" customHeight="1" spans="1:3">
      <c r="A127" s="52">
        <v>2081001</v>
      </c>
      <c r="B127" s="52" t="s">
        <v>1152</v>
      </c>
      <c r="C127" s="80">
        <v>31</v>
      </c>
    </row>
    <row r="128" s="11" customFormat="1" customHeight="1" spans="1:3">
      <c r="A128" s="52">
        <v>2081002</v>
      </c>
      <c r="B128" s="52" t="s">
        <v>1153</v>
      </c>
      <c r="C128" s="80">
        <v>316</v>
      </c>
    </row>
    <row r="129" s="11" customFormat="1" customHeight="1" spans="1:3">
      <c r="A129" s="52">
        <v>20811</v>
      </c>
      <c r="B129" s="50" t="s">
        <v>1159</v>
      </c>
      <c r="C129" s="80">
        <v>395</v>
      </c>
    </row>
    <row r="130" s="11" customFormat="1" customHeight="1" spans="1:3">
      <c r="A130" s="52">
        <v>2081104</v>
      </c>
      <c r="B130" s="52" t="s">
        <v>1160</v>
      </c>
      <c r="C130" s="80">
        <v>16</v>
      </c>
    </row>
    <row r="131" s="11" customFormat="1" customHeight="1" spans="1:3">
      <c r="A131" s="52">
        <v>2081105</v>
      </c>
      <c r="B131" s="52" t="s">
        <v>1161</v>
      </c>
      <c r="C131" s="80">
        <v>3</v>
      </c>
    </row>
    <row r="132" s="11" customFormat="1" customHeight="1" spans="1:3">
      <c r="A132" s="52">
        <v>2081107</v>
      </c>
      <c r="B132" s="52" t="s">
        <v>1163</v>
      </c>
      <c r="C132" s="80">
        <v>286</v>
      </c>
    </row>
    <row r="133" s="11" customFormat="1" customHeight="1" spans="1:3">
      <c r="A133" s="52">
        <v>2081199</v>
      </c>
      <c r="B133" s="52" t="s">
        <v>1164</v>
      </c>
      <c r="C133" s="80">
        <v>90</v>
      </c>
    </row>
    <row r="134" s="11" customFormat="1" customHeight="1" spans="1:3">
      <c r="A134" s="52">
        <v>20819</v>
      </c>
      <c r="B134" s="50" t="s">
        <v>1167</v>
      </c>
      <c r="C134" s="80">
        <v>1251</v>
      </c>
    </row>
    <row r="135" s="11" customFormat="1" customHeight="1" spans="1:3">
      <c r="A135" s="52">
        <v>2081901</v>
      </c>
      <c r="B135" s="52" t="s">
        <v>1168</v>
      </c>
      <c r="C135" s="80">
        <v>99</v>
      </c>
    </row>
    <row r="136" s="11" customFormat="1" customHeight="1" spans="1:3">
      <c r="A136" s="52">
        <v>2081902</v>
      </c>
      <c r="B136" s="52" t="s">
        <v>1169</v>
      </c>
      <c r="C136" s="80">
        <v>1152</v>
      </c>
    </row>
    <row r="137" s="11" customFormat="1" customHeight="1" spans="1:3">
      <c r="A137" s="52">
        <v>20821</v>
      </c>
      <c r="B137" s="50" t="s">
        <v>1173</v>
      </c>
      <c r="C137" s="80">
        <v>191</v>
      </c>
    </row>
    <row r="138" s="11" customFormat="1" customHeight="1" spans="1:3">
      <c r="A138" s="52">
        <v>2082101</v>
      </c>
      <c r="B138" s="52" t="s">
        <v>1174</v>
      </c>
      <c r="C138" s="80">
        <v>116</v>
      </c>
    </row>
    <row r="139" s="11" customFormat="1" customHeight="1" spans="1:3">
      <c r="A139" s="52">
        <v>2082102</v>
      </c>
      <c r="B139" s="52" t="s">
        <v>1175</v>
      </c>
      <c r="C139" s="80">
        <v>75</v>
      </c>
    </row>
    <row r="140" s="11" customFormat="1" customHeight="1" spans="1:3">
      <c r="A140" s="52">
        <v>20826</v>
      </c>
      <c r="B140" s="50" t="s">
        <v>1182</v>
      </c>
      <c r="C140" s="80">
        <v>1950</v>
      </c>
    </row>
    <row r="141" s="11" customFormat="1" customHeight="1" spans="1:3">
      <c r="A141" s="52">
        <v>2082602</v>
      </c>
      <c r="B141" s="52" t="s">
        <v>1184</v>
      </c>
      <c r="C141" s="80">
        <v>1950</v>
      </c>
    </row>
    <row r="142" s="11" customFormat="1" customHeight="1" spans="1:3">
      <c r="A142" s="52">
        <v>20828</v>
      </c>
      <c r="B142" s="50" t="s">
        <v>1190</v>
      </c>
      <c r="C142" s="80">
        <v>590</v>
      </c>
    </row>
    <row r="143" s="11" customFormat="1" customHeight="1" spans="1:3">
      <c r="A143" s="52">
        <v>2082804</v>
      </c>
      <c r="B143" s="52" t="s">
        <v>1191</v>
      </c>
      <c r="C143" s="80">
        <v>66</v>
      </c>
    </row>
    <row r="144" s="11" customFormat="1" customHeight="1" spans="1:3">
      <c r="A144" s="52">
        <v>2082899</v>
      </c>
      <c r="B144" s="52" t="s">
        <v>1193</v>
      </c>
      <c r="C144" s="80">
        <v>524</v>
      </c>
    </row>
    <row r="145" s="11" customFormat="1" customHeight="1" spans="1:3">
      <c r="A145" s="52">
        <v>20899</v>
      </c>
      <c r="B145" s="50" t="s">
        <v>1197</v>
      </c>
      <c r="C145" s="80">
        <v>18</v>
      </c>
    </row>
    <row r="146" s="11" customFormat="1" customHeight="1" spans="1:3">
      <c r="A146" s="52">
        <v>2089999</v>
      </c>
      <c r="B146" s="52" t="s">
        <v>1198</v>
      </c>
      <c r="C146" s="80">
        <v>18</v>
      </c>
    </row>
    <row r="147" s="11" customFormat="1" customHeight="1" spans="1:3">
      <c r="A147" s="52">
        <v>210</v>
      </c>
      <c r="B147" s="50" t="s">
        <v>1199</v>
      </c>
      <c r="C147" s="80">
        <v>13247</v>
      </c>
    </row>
    <row r="148" s="11" customFormat="1" customHeight="1" spans="1:3">
      <c r="A148" s="52">
        <v>21001</v>
      </c>
      <c r="B148" s="50" t="s">
        <v>1200</v>
      </c>
      <c r="C148" s="80">
        <v>2692</v>
      </c>
    </row>
    <row r="149" s="11" customFormat="1" customHeight="1" spans="1:3">
      <c r="A149" s="52">
        <v>2100101</v>
      </c>
      <c r="B149" s="52" t="s">
        <v>722</v>
      </c>
      <c r="C149" s="80">
        <v>2</v>
      </c>
    </row>
    <row r="150" s="11" customFormat="1" customHeight="1" spans="1:3">
      <c r="A150" s="52">
        <v>2100199</v>
      </c>
      <c r="B150" s="52" t="s">
        <v>1201</v>
      </c>
      <c r="C150" s="80">
        <v>2690</v>
      </c>
    </row>
    <row r="151" s="11" customFormat="1" customHeight="1" spans="1:3">
      <c r="A151" s="52">
        <v>21002</v>
      </c>
      <c r="B151" s="50" t="s">
        <v>1202</v>
      </c>
      <c r="C151" s="80">
        <v>60</v>
      </c>
    </row>
    <row r="152" s="11" customFormat="1" customHeight="1" spans="1:3">
      <c r="A152" s="52">
        <v>2100299</v>
      </c>
      <c r="B152" s="52" t="s">
        <v>1216</v>
      </c>
      <c r="C152" s="80">
        <v>60</v>
      </c>
    </row>
    <row r="153" s="11" customFormat="1" customHeight="1" spans="1:3">
      <c r="A153" s="52">
        <v>21003</v>
      </c>
      <c r="B153" s="50" t="s">
        <v>1217</v>
      </c>
      <c r="C153" s="80">
        <v>65</v>
      </c>
    </row>
    <row r="154" s="11" customFormat="1" customHeight="1" spans="1:3">
      <c r="A154" s="52">
        <v>2100399</v>
      </c>
      <c r="B154" s="52" t="s">
        <v>1220</v>
      </c>
      <c r="C154" s="80">
        <v>65</v>
      </c>
    </row>
    <row r="155" s="11" customFormat="1" customHeight="1" spans="1:3">
      <c r="A155" s="52">
        <v>21004</v>
      </c>
      <c r="B155" s="50" t="s">
        <v>1221</v>
      </c>
      <c r="C155" s="80">
        <v>1975</v>
      </c>
    </row>
    <row r="156" s="11" customFormat="1" customHeight="1" spans="1:3">
      <c r="A156" s="52">
        <v>2100408</v>
      </c>
      <c r="B156" s="52" t="s">
        <v>1229</v>
      </c>
      <c r="C156" s="80">
        <v>1329</v>
      </c>
    </row>
    <row r="157" s="11" customFormat="1" customHeight="1" spans="1:3">
      <c r="A157" s="52">
        <v>2100409</v>
      </c>
      <c r="B157" s="52" t="s">
        <v>1230</v>
      </c>
      <c r="C157" s="80">
        <v>79</v>
      </c>
    </row>
    <row r="158" s="11" customFormat="1" customHeight="1" spans="1:3">
      <c r="A158" s="52">
        <v>2100499</v>
      </c>
      <c r="B158" s="52" t="s">
        <v>1232</v>
      </c>
      <c r="C158" s="80">
        <v>567</v>
      </c>
    </row>
    <row r="159" s="11" customFormat="1" customHeight="1" spans="1:3">
      <c r="A159" s="52">
        <v>21006</v>
      </c>
      <c r="B159" s="50" t="s">
        <v>1233</v>
      </c>
      <c r="C159" s="80">
        <v>32</v>
      </c>
    </row>
    <row r="160" s="11" customFormat="1" customHeight="1" spans="1:3">
      <c r="A160" s="52">
        <v>2100601</v>
      </c>
      <c r="B160" s="52" t="s">
        <v>1234</v>
      </c>
      <c r="C160" s="80">
        <v>32</v>
      </c>
    </row>
    <row r="161" s="11" customFormat="1" customHeight="1" spans="1:3">
      <c r="A161" s="52">
        <v>21007</v>
      </c>
      <c r="B161" s="50" t="s">
        <v>1236</v>
      </c>
      <c r="C161" s="80">
        <v>792</v>
      </c>
    </row>
    <row r="162" s="11" customFormat="1" customHeight="1" spans="1:3">
      <c r="A162" s="52">
        <v>2100717</v>
      </c>
      <c r="B162" s="52" t="s">
        <v>1238</v>
      </c>
      <c r="C162" s="80">
        <v>436</v>
      </c>
    </row>
    <row r="163" s="11" customFormat="1" customHeight="1" spans="1:3">
      <c r="A163" s="52">
        <v>2100799</v>
      </c>
      <c r="B163" s="52" t="s">
        <v>1239</v>
      </c>
      <c r="C163" s="80">
        <v>356</v>
      </c>
    </row>
    <row r="164" s="11" customFormat="1" customHeight="1" spans="1:3">
      <c r="A164" s="52">
        <v>21011</v>
      </c>
      <c r="B164" s="50" t="s">
        <v>1240</v>
      </c>
      <c r="C164" s="80">
        <v>2112</v>
      </c>
    </row>
    <row r="165" s="11" customFormat="1" customHeight="1" spans="1:3">
      <c r="A165" s="52">
        <v>2101101</v>
      </c>
      <c r="B165" s="52" t="s">
        <v>1241</v>
      </c>
      <c r="C165" s="80">
        <v>1959</v>
      </c>
    </row>
    <row r="166" s="11" customFormat="1" customHeight="1" spans="1:3">
      <c r="A166" s="52">
        <v>2101102</v>
      </c>
      <c r="B166" s="52" t="s">
        <v>1242</v>
      </c>
      <c r="C166" s="80">
        <v>150</v>
      </c>
    </row>
    <row r="167" s="11" customFormat="1" customHeight="1" spans="1:3">
      <c r="A167" s="52">
        <v>2101103</v>
      </c>
      <c r="B167" s="52" t="s">
        <v>1243</v>
      </c>
      <c r="C167" s="80">
        <v>3</v>
      </c>
    </row>
    <row r="168" s="11" customFormat="1" customHeight="1" spans="1:3">
      <c r="A168" s="52">
        <v>21012</v>
      </c>
      <c r="B168" s="50" t="s">
        <v>1245</v>
      </c>
      <c r="C168" s="80">
        <v>2288</v>
      </c>
    </row>
    <row r="169" s="11" customFormat="1" customHeight="1" spans="1:3">
      <c r="A169" s="52">
        <v>2101202</v>
      </c>
      <c r="B169" s="52" t="s">
        <v>1247</v>
      </c>
      <c r="C169" s="80">
        <v>2288</v>
      </c>
    </row>
    <row r="170" s="11" customFormat="1" customHeight="1" spans="1:3">
      <c r="A170" s="52">
        <v>21013</v>
      </c>
      <c r="B170" s="50" t="s">
        <v>1249</v>
      </c>
      <c r="C170" s="80">
        <v>411</v>
      </c>
    </row>
    <row r="171" s="11" customFormat="1" customHeight="1" spans="1:3">
      <c r="A171" s="52">
        <v>2101301</v>
      </c>
      <c r="B171" s="52" t="s">
        <v>1250</v>
      </c>
      <c r="C171" s="80">
        <v>411</v>
      </c>
    </row>
    <row r="172" s="11" customFormat="1" customHeight="1" spans="1:3">
      <c r="A172" s="52">
        <v>21014</v>
      </c>
      <c r="B172" s="50" t="s">
        <v>1253</v>
      </c>
      <c r="C172" s="80">
        <v>67</v>
      </c>
    </row>
    <row r="173" s="11" customFormat="1" customHeight="1" spans="1:3">
      <c r="A173" s="52">
        <v>2101401</v>
      </c>
      <c r="B173" s="52" t="s">
        <v>1254</v>
      </c>
      <c r="C173" s="80">
        <v>34</v>
      </c>
    </row>
    <row r="174" s="11" customFormat="1" customHeight="1" spans="1:3">
      <c r="A174" s="52">
        <v>2101499</v>
      </c>
      <c r="B174" s="52" t="s">
        <v>1255</v>
      </c>
      <c r="C174" s="80">
        <v>33</v>
      </c>
    </row>
    <row r="175" s="11" customFormat="1" customHeight="1" spans="1:3">
      <c r="A175" s="52">
        <v>21015</v>
      </c>
      <c r="B175" s="50" t="s">
        <v>1256</v>
      </c>
      <c r="C175" s="80">
        <v>2587</v>
      </c>
    </row>
    <row r="176" s="11" customFormat="1" customHeight="1" spans="1:3">
      <c r="A176" s="52">
        <v>2101599</v>
      </c>
      <c r="B176" s="52" t="s">
        <v>1259</v>
      </c>
      <c r="C176" s="80">
        <v>2587</v>
      </c>
    </row>
    <row r="177" s="11" customFormat="1" customHeight="1" spans="1:3">
      <c r="A177" s="52">
        <v>21016</v>
      </c>
      <c r="B177" s="50" t="s">
        <v>1260</v>
      </c>
      <c r="C177" s="80">
        <v>22</v>
      </c>
    </row>
    <row r="178" s="11" customFormat="1" customHeight="1" spans="1:3">
      <c r="A178" s="52">
        <v>2101601</v>
      </c>
      <c r="B178" s="52" t="s">
        <v>1261</v>
      </c>
      <c r="C178" s="80">
        <v>22</v>
      </c>
    </row>
    <row r="179" s="11" customFormat="1" customHeight="1" spans="1:3">
      <c r="A179" s="52">
        <v>21099</v>
      </c>
      <c r="B179" s="50" t="s">
        <v>1262</v>
      </c>
      <c r="C179" s="80">
        <v>144</v>
      </c>
    </row>
    <row r="180" s="11" customFormat="1" customHeight="1" spans="1:3">
      <c r="A180" s="52">
        <v>2109999</v>
      </c>
      <c r="B180" s="52" t="s">
        <v>1263</v>
      </c>
      <c r="C180" s="80">
        <v>144</v>
      </c>
    </row>
    <row r="181" s="11" customFormat="1" customHeight="1" spans="1:3">
      <c r="A181" s="52">
        <v>211</v>
      </c>
      <c r="B181" s="50" t="s">
        <v>1264</v>
      </c>
      <c r="C181" s="80">
        <v>2215</v>
      </c>
    </row>
    <row r="182" s="11" customFormat="1" customHeight="1" spans="1:3">
      <c r="A182" s="52">
        <v>21101</v>
      </c>
      <c r="B182" s="50" t="s">
        <v>1265</v>
      </c>
      <c r="C182" s="80">
        <v>598</v>
      </c>
    </row>
    <row r="183" s="11" customFormat="1" customHeight="1" spans="1:3">
      <c r="A183" s="52">
        <v>2110199</v>
      </c>
      <c r="B183" s="52" t="s">
        <v>1271</v>
      </c>
      <c r="C183" s="80">
        <v>598</v>
      </c>
    </row>
    <row r="184" s="11" customFormat="1" customHeight="1" spans="1:3">
      <c r="A184" s="52">
        <v>21103</v>
      </c>
      <c r="B184" s="50" t="s">
        <v>1276</v>
      </c>
      <c r="C184" s="80">
        <v>1121</v>
      </c>
    </row>
    <row r="185" s="11" customFormat="1" customHeight="1" spans="1:3">
      <c r="A185" s="52">
        <v>2110301</v>
      </c>
      <c r="B185" s="52" t="s">
        <v>1277</v>
      </c>
      <c r="C185" s="80">
        <v>734</v>
      </c>
    </row>
    <row r="186" s="11" customFormat="1" customHeight="1" spans="1:3">
      <c r="A186" s="52">
        <v>2110302</v>
      </c>
      <c r="B186" s="52" t="s">
        <v>1278</v>
      </c>
      <c r="C186" s="80">
        <v>369</v>
      </c>
    </row>
    <row r="187" s="11" customFormat="1" customHeight="1" spans="1:3">
      <c r="A187" s="52">
        <v>2110399</v>
      </c>
      <c r="B187" s="52" t="s">
        <v>1284</v>
      </c>
      <c r="C187" s="80">
        <v>18</v>
      </c>
    </row>
    <row r="188" s="11" customFormat="1" customHeight="1" spans="1:3">
      <c r="A188" s="52">
        <v>21104</v>
      </c>
      <c r="B188" s="50" t="s">
        <v>1285</v>
      </c>
      <c r="C188" s="80">
        <v>41</v>
      </c>
    </row>
    <row r="189" s="11" customFormat="1" customHeight="1" spans="1:3">
      <c r="A189" s="52">
        <v>2110402</v>
      </c>
      <c r="B189" s="52" t="s">
        <v>1287</v>
      </c>
      <c r="C189" s="80">
        <v>41</v>
      </c>
    </row>
    <row r="190" s="11" customFormat="1" customHeight="1" spans="1:3">
      <c r="A190" s="52">
        <v>21110</v>
      </c>
      <c r="B190" s="50" t="s">
        <v>1313</v>
      </c>
      <c r="C190" s="80">
        <v>49</v>
      </c>
    </row>
    <row r="191" s="11" customFormat="1" customHeight="1" spans="1:3">
      <c r="A191" s="52">
        <v>2111001</v>
      </c>
      <c r="B191" s="52" t="s">
        <v>1314</v>
      </c>
      <c r="C191" s="80">
        <v>49</v>
      </c>
    </row>
    <row r="192" s="11" customFormat="1" customHeight="1" spans="1:3">
      <c r="A192" s="52">
        <v>21111</v>
      </c>
      <c r="B192" s="50" t="s">
        <v>1315</v>
      </c>
      <c r="C192" s="80">
        <v>400</v>
      </c>
    </row>
    <row r="193" s="11" customFormat="1" customHeight="1" spans="1:3">
      <c r="A193" s="52">
        <v>2111199</v>
      </c>
      <c r="B193" s="52" t="s">
        <v>1320</v>
      </c>
      <c r="C193" s="80">
        <v>400</v>
      </c>
    </row>
    <row r="194" s="11" customFormat="1" customHeight="1" spans="1:3">
      <c r="A194" s="52">
        <v>21199</v>
      </c>
      <c r="B194" s="50" t="s">
        <v>1331</v>
      </c>
      <c r="C194" s="80">
        <v>6</v>
      </c>
    </row>
    <row r="195" s="11" customFormat="1" customHeight="1" spans="1:3">
      <c r="A195" s="52">
        <v>2119999</v>
      </c>
      <c r="B195" s="52" t="s">
        <v>1332</v>
      </c>
      <c r="C195" s="80">
        <v>6</v>
      </c>
    </row>
    <row r="196" s="11" customFormat="1" customHeight="1" spans="1:3">
      <c r="A196" s="52">
        <v>212</v>
      </c>
      <c r="B196" s="50" t="s">
        <v>1333</v>
      </c>
      <c r="C196" s="80">
        <v>13647</v>
      </c>
    </row>
    <row r="197" s="11" customFormat="1" customHeight="1" spans="1:3">
      <c r="A197" s="52">
        <v>21201</v>
      </c>
      <c r="B197" s="50" t="s">
        <v>1334</v>
      </c>
      <c r="C197" s="80">
        <v>2481</v>
      </c>
    </row>
    <row r="198" s="11" customFormat="1" customHeight="1" spans="1:3">
      <c r="A198" s="52">
        <v>2120104</v>
      </c>
      <c r="B198" s="52" t="s">
        <v>1335</v>
      </c>
      <c r="C198" s="80">
        <v>344</v>
      </c>
    </row>
    <row r="199" s="11" customFormat="1" customHeight="1" spans="1:3">
      <c r="A199" s="52">
        <v>2120106</v>
      </c>
      <c r="B199" s="52" t="s">
        <v>1337</v>
      </c>
      <c r="C199" s="80">
        <v>150</v>
      </c>
    </row>
    <row r="200" s="11" customFormat="1" customHeight="1" spans="1:3">
      <c r="A200" s="52">
        <v>2120199</v>
      </c>
      <c r="B200" s="52" t="s">
        <v>1341</v>
      </c>
      <c r="C200" s="80">
        <v>1987</v>
      </c>
    </row>
    <row r="201" s="11" customFormat="1" customHeight="1" spans="1:3">
      <c r="A201" s="52">
        <v>21202</v>
      </c>
      <c r="B201" s="50" t="s">
        <v>1342</v>
      </c>
      <c r="C201" s="80">
        <v>175</v>
      </c>
    </row>
    <row r="202" s="11" customFormat="1" customHeight="1" spans="1:3">
      <c r="A202" s="52">
        <v>2120201</v>
      </c>
      <c r="B202" s="52" t="s">
        <v>1343</v>
      </c>
      <c r="C202" s="80">
        <v>175</v>
      </c>
    </row>
    <row r="203" s="11" customFormat="1" customHeight="1" spans="1:3">
      <c r="A203" s="52">
        <v>21203</v>
      </c>
      <c r="B203" s="50" t="s">
        <v>1344</v>
      </c>
      <c r="C203" s="80">
        <v>4027</v>
      </c>
    </row>
    <row r="204" s="11" customFormat="1" customHeight="1" spans="1:3">
      <c r="A204" s="52">
        <v>2120303</v>
      </c>
      <c r="B204" s="52" t="s">
        <v>1345</v>
      </c>
      <c r="C204" s="80">
        <v>2084</v>
      </c>
    </row>
    <row r="205" s="11" customFormat="1" customHeight="1" spans="1:3">
      <c r="A205" s="52">
        <v>2120399</v>
      </c>
      <c r="B205" s="52" t="s">
        <v>1346</v>
      </c>
      <c r="C205" s="80">
        <v>1943</v>
      </c>
    </row>
    <row r="206" s="11" customFormat="1" customHeight="1" spans="1:3">
      <c r="A206" s="52">
        <v>21205</v>
      </c>
      <c r="B206" s="50" t="s">
        <v>1347</v>
      </c>
      <c r="C206" s="80">
        <v>6843</v>
      </c>
    </row>
    <row r="207" s="11" customFormat="1" customHeight="1" spans="1:3">
      <c r="A207" s="52">
        <v>2120501</v>
      </c>
      <c r="B207" s="52" t="s">
        <v>1348</v>
      </c>
      <c r="C207" s="80">
        <v>6843</v>
      </c>
    </row>
    <row r="208" s="11" customFormat="1" customHeight="1" spans="1:3">
      <c r="A208" s="52">
        <v>21299</v>
      </c>
      <c r="B208" s="50" t="s">
        <v>1351</v>
      </c>
      <c r="C208" s="80">
        <v>121</v>
      </c>
    </row>
    <row r="209" s="11" customFormat="1" customHeight="1" spans="1:3">
      <c r="A209" s="52">
        <v>2129999</v>
      </c>
      <c r="B209" s="52" t="s">
        <v>1352</v>
      </c>
      <c r="C209" s="80">
        <v>121</v>
      </c>
    </row>
    <row r="210" s="11" customFormat="1" customHeight="1" spans="1:3">
      <c r="A210" s="52">
        <v>213</v>
      </c>
      <c r="B210" s="50" t="s">
        <v>1353</v>
      </c>
      <c r="C210" s="80">
        <v>13665</v>
      </c>
    </row>
    <row r="211" s="11" customFormat="1" customHeight="1" spans="1:3">
      <c r="A211" s="52">
        <v>21301</v>
      </c>
      <c r="B211" s="50" t="s">
        <v>1354</v>
      </c>
      <c r="C211" s="80">
        <v>5195</v>
      </c>
    </row>
    <row r="212" s="11" customFormat="1" customHeight="1" spans="1:3">
      <c r="A212" s="52">
        <v>2130106</v>
      </c>
      <c r="B212" s="52" t="s">
        <v>1356</v>
      </c>
      <c r="C212" s="80">
        <v>11</v>
      </c>
    </row>
    <row r="213" s="11" customFormat="1" customHeight="1" spans="1:3">
      <c r="A213" s="52">
        <v>2130108</v>
      </c>
      <c r="B213" s="52" t="s">
        <v>1357</v>
      </c>
      <c r="C213" s="80">
        <v>70</v>
      </c>
    </row>
    <row r="214" s="11" customFormat="1" customHeight="1" spans="1:3">
      <c r="A214" s="52">
        <v>2130109</v>
      </c>
      <c r="B214" s="52" t="s">
        <v>1358</v>
      </c>
      <c r="C214" s="80">
        <v>1</v>
      </c>
    </row>
    <row r="215" s="11" customFormat="1" customHeight="1" spans="1:3">
      <c r="A215" s="52">
        <v>2130110</v>
      </c>
      <c r="B215" s="52" t="s">
        <v>1359</v>
      </c>
      <c r="C215" s="80">
        <v>22</v>
      </c>
    </row>
    <row r="216" s="11" customFormat="1" customHeight="1" spans="1:3">
      <c r="A216" s="52">
        <v>2130112</v>
      </c>
      <c r="B216" s="52" t="s">
        <v>1361</v>
      </c>
      <c r="C216" s="80">
        <v>1</v>
      </c>
    </row>
    <row r="217" s="11" customFormat="1" customHeight="1" spans="1:3">
      <c r="A217" s="52">
        <v>2130119</v>
      </c>
      <c r="B217" s="52" t="s">
        <v>1363</v>
      </c>
      <c r="C217" s="80">
        <v>199</v>
      </c>
    </row>
    <row r="218" s="11" customFormat="1" customHeight="1" spans="1:3">
      <c r="A218" s="52">
        <v>2130122</v>
      </c>
      <c r="B218" s="52" t="s">
        <v>1366</v>
      </c>
      <c r="C218" s="80">
        <v>2272</v>
      </c>
    </row>
    <row r="219" s="11" customFormat="1" customHeight="1" spans="1:3">
      <c r="A219" s="52">
        <v>2130126</v>
      </c>
      <c r="B219" s="52" t="s">
        <v>1369</v>
      </c>
      <c r="C219" s="80">
        <v>50</v>
      </c>
    </row>
    <row r="220" s="11" customFormat="1" customHeight="1" spans="1:3">
      <c r="A220" s="52">
        <v>2130135</v>
      </c>
      <c r="B220" s="52" t="s">
        <v>1370</v>
      </c>
      <c r="C220" s="80">
        <v>94</v>
      </c>
    </row>
    <row r="221" s="11" customFormat="1" customHeight="1" spans="1:3">
      <c r="A221" s="52">
        <v>2130153</v>
      </c>
      <c r="B221" s="52" t="s">
        <v>1374</v>
      </c>
      <c r="C221" s="80">
        <v>614</v>
      </c>
    </row>
    <row r="222" s="11" customFormat="1" customHeight="1" spans="1:3">
      <c r="A222" s="52">
        <v>2130199</v>
      </c>
      <c r="B222" s="52" t="s">
        <v>1375</v>
      </c>
      <c r="C222" s="80">
        <v>1861</v>
      </c>
    </row>
    <row r="223" s="11" customFormat="1" customHeight="1" spans="1:3">
      <c r="A223" s="52">
        <v>21302</v>
      </c>
      <c r="B223" s="50" t="s">
        <v>1376</v>
      </c>
      <c r="C223" s="80">
        <v>1207</v>
      </c>
    </row>
    <row r="224" s="11" customFormat="1" customHeight="1" spans="1:3">
      <c r="A224" s="52">
        <v>2130202</v>
      </c>
      <c r="B224" s="52" t="s">
        <v>723</v>
      </c>
      <c r="C224" s="80">
        <v>11</v>
      </c>
    </row>
    <row r="225" s="11" customFormat="1" customHeight="1" spans="1:3">
      <c r="A225" s="52">
        <v>2130205</v>
      </c>
      <c r="B225" s="52" t="s">
        <v>1378</v>
      </c>
      <c r="C225" s="80">
        <v>693</v>
      </c>
    </row>
    <row r="226" s="11" customFormat="1" customHeight="1" spans="1:3">
      <c r="A226" s="52">
        <v>2130209</v>
      </c>
      <c r="B226" s="52" t="s">
        <v>1381</v>
      </c>
      <c r="C226" s="80">
        <v>34</v>
      </c>
    </row>
    <row r="227" s="11" customFormat="1" customHeight="1" spans="1:3">
      <c r="A227" s="52">
        <v>2130221</v>
      </c>
      <c r="B227" s="52" t="s">
        <v>1387</v>
      </c>
      <c r="C227" s="80">
        <v>50</v>
      </c>
    </row>
    <row r="228" s="11" customFormat="1" customHeight="1" spans="1:3">
      <c r="A228" s="52">
        <v>2130299</v>
      </c>
      <c r="B228" s="52" t="s">
        <v>1393</v>
      </c>
      <c r="C228" s="80">
        <v>419</v>
      </c>
    </row>
    <row r="229" s="11" customFormat="1" customHeight="1" spans="1:3">
      <c r="A229" s="52">
        <v>21303</v>
      </c>
      <c r="B229" s="50" t="s">
        <v>1394</v>
      </c>
      <c r="C229" s="80">
        <v>3135</v>
      </c>
    </row>
    <row r="230" s="11" customFormat="1" customHeight="1" spans="1:3">
      <c r="A230" s="52">
        <v>2130301</v>
      </c>
      <c r="B230" s="52" t="s">
        <v>722</v>
      </c>
      <c r="C230" s="80">
        <v>12</v>
      </c>
    </row>
    <row r="231" s="11" customFormat="1" customHeight="1" spans="1:3">
      <c r="A231" s="52">
        <v>2130305</v>
      </c>
      <c r="B231" s="52" t="s">
        <v>1396</v>
      </c>
      <c r="C231" s="80">
        <v>264</v>
      </c>
    </row>
    <row r="232" s="11" customFormat="1" customHeight="1" spans="1:3">
      <c r="A232" s="52">
        <v>2130306</v>
      </c>
      <c r="B232" s="52" t="s">
        <v>1397</v>
      </c>
      <c r="C232" s="80">
        <v>61</v>
      </c>
    </row>
    <row r="233" s="11" customFormat="1" customHeight="1" spans="1:3">
      <c r="A233" s="52">
        <v>2130310</v>
      </c>
      <c r="B233" s="52" t="s">
        <v>1401</v>
      </c>
      <c r="C233" s="80">
        <v>78</v>
      </c>
    </row>
    <row r="234" s="11" customFormat="1" customHeight="1" spans="1:3">
      <c r="A234" s="52">
        <v>2130311</v>
      </c>
      <c r="B234" s="52" t="s">
        <v>1402</v>
      </c>
      <c r="C234" s="80">
        <v>15</v>
      </c>
    </row>
    <row r="235" s="11" customFormat="1" customHeight="1" spans="1:3">
      <c r="A235" s="52">
        <v>2130314</v>
      </c>
      <c r="B235" s="52" t="s">
        <v>1405</v>
      </c>
      <c r="C235" s="80">
        <v>20</v>
      </c>
    </row>
    <row r="236" s="11" customFormat="1" customHeight="1" spans="1:3">
      <c r="A236" s="52">
        <v>2130316</v>
      </c>
      <c r="B236" s="52" t="s">
        <v>1407</v>
      </c>
      <c r="C236" s="80">
        <v>72</v>
      </c>
    </row>
    <row r="237" s="11" customFormat="1" customHeight="1" spans="1:3">
      <c r="A237" s="52">
        <v>2130321</v>
      </c>
      <c r="B237" s="52" t="s">
        <v>1411</v>
      </c>
      <c r="C237" s="80">
        <v>1350</v>
      </c>
    </row>
    <row r="238" s="11" customFormat="1" customHeight="1" spans="1:3">
      <c r="A238" s="52">
        <v>2130335</v>
      </c>
      <c r="B238" s="52" t="s">
        <v>1414</v>
      </c>
      <c r="C238" s="80">
        <v>9</v>
      </c>
    </row>
    <row r="239" s="11" customFormat="1" customHeight="1" spans="1:3">
      <c r="A239" s="52">
        <v>2130337</v>
      </c>
      <c r="B239" s="52" t="s">
        <v>1416</v>
      </c>
      <c r="C239" s="80">
        <v>500</v>
      </c>
    </row>
    <row r="240" s="11" customFormat="1" customHeight="1" spans="1:3">
      <c r="A240" s="52">
        <v>2130399</v>
      </c>
      <c r="B240" s="52" t="s">
        <v>1417</v>
      </c>
      <c r="C240" s="80">
        <v>754</v>
      </c>
    </row>
    <row r="241" s="11" customFormat="1" customHeight="1" spans="1:3">
      <c r="A241" s="52">
        <v>21305</v>
      </c>
      <c r="B241" s="50" t="s">
        <v>1418</v>
      </c>
      <c r="C241" s="80">
        <v>3749</v>
      </c>
    </row>
    <row r="242" s="11" customFormat="1" customHeight="1" spans="1:3">
      <c r="A242" s="52">
        <v>2130504</v>
      </c>
      <c r="B242" s="52" t="s">
        <v>1419</v>
      </c>
      <c r="C242" s="80">
        <v>1956</v>
      </c>
    </row>
    <row r="243" s="11" customFormat="1" customHeight="1" spans="1:3">
      <c r="A243" s="52">
        <v>2130599</v>
      </c>
      <c r="B243" s="52" t="s">
        <v>1424</v>
      </c>
      <c r="C243" s="80">
        <v>1793</v>
      </c>
    </row>
    <row r="244" s="11" customFormat="1" customHeight="1" spans="1:3">
      <c r="A244" s="52">
        <v>21307</v>
      </c>
      <c r="B244" s="50" t="s">
        <v>1425</v>
      </c>
      <c r="C244" s="80">
        <v>341</v>
      </c>
    </row>
    <row r="245" s="11" customFormat="1" customHeight="1" spans="1:3">
      <c r="A245" s="52">
        <v>2130705</v>
      </c>
      <c r="B245" s="52" t="s">
        <v>1428</v>
      </c>
      <c r="C245" s="80">
        <v>341</v>
      </c>
    </row>
    <row r="246" s="11" customFormat="1" customHeight="1" spans="1:3">
      <c r="A246" s="52">
        <v>21308</v>
      </c>
      <c r="B246" s="50" t="s">
        <v>1432</v>
      </c>
      <c r="C246" s="80">
        <v>37</v>
      </c>
    </row>
    <row r="247" s="11" customFormat="1" customHeight="1" spans="1:3">
      <c r="A247" s="52">
        <v>2130803</v>
      </c>
      <c r="B247" s="52" t="s">
        <v>1434</v>
      </c>
      <c r="C247" s="80">
        <v>37</v>
      </c>
    </row>
    <row r="248" s="11" customFormat="1" customHeight="1" spans="1:3">
      <c r="A248" s="52">
        <v>21399</v>
      </c>
      <c r="B248" s="50" t="s">
        <v>1441</v>
      </c>
      <c r="C248" s="80">
        <v>1</v>
      </c>
    </row>
    <row r="249" s="11" customFormat="1" customHeight="1" spans="1:3">
      <c r="A249" s="52">
        <v>2139999</v>
      </c>
      <c r="B249" s="52" t="s">
        <v>1443</v>
      </c>
      <c r="C249" s="80">
        <v>1</v>
      </c>
    </row>
    <row r="250" s="11" customFormat="1" customHeight="1" spans="1:3">
      <c r="A250" s="52">
        <v>214</v>
      </c>
      <c r="B250" s="50" t="s">
        <v>1444</v>
      </c>
      <c r="C250" s="80">
        <v>4358</v>
      </c>
    </row>
    <row r="251" s="11" customFormat="1" customHeight="1" spans="1:3">
      <c r="A251" s="52">
        <v>21401</v>
      </c>
      <c r="B251" s="50" t="s">
        <v>1445</v>
      </c>
      <c r="C251" s="80">
        <v>4319</v>
      </c>
    </row>
    <row r="252" s="11" customFormat="1" customHeight="1" spans="1:3">
      <c r="A252" s="52">
        <v>2140104</v>
      </c>
      <c r="B252" s="52" t="s">
        <v>1446</v>
      </c>
      <c r="C252" s="80">
        <v>447</v>
      </c>
    </row>
    <row r="253" s="11" customFormat="1" customHeight="1" spans="1:3">
      <c r="A253" s="52">
        <v>2140106</v>
      </c>
      <c r="B253" s="52" t="s">
        <v>1447</v>
      </c>
      <c r="C253" s="80">
        <v>1942</v>
      </c>
    </row>
    <row r="254" s="11" customFormat="1" customHeight="1" spans="1:3">
      <c r="A254" s="52">
        <v>2140199</v>
      </c>
      <c r="B254" s="52" t="s">
        <v>1463</v>
      </c>
      <c r="C254" s="80">
        <v>1930</v>
      </c>
    </row>
    <row r="255" s="11" customFormat="1" customHeight="1" spans="1:3">
      <c r="A255" s="52">
        <v>21406</v>
      </c>
      <c r="B255" s="50" t="s">
        <v>1481</v>
      </c>
      <c r="C255" s="80">
        <v>37</v>
      </c>
    </row>
    <row r="256" s="11" customFormat="1" customHeight="1" spans="1:3">
      <c r="A256" s="52">
        <v>2140601</v>
      </c>
      <c r="B256" s="52" t="s">
        <v>1482</v>
      </c>
      <c r="C256" s="80">
        <v>28</v>
      </c>
    </row>
    <row r="257" s="11" customFormat="1" customHeight="1" spans="1:3">
      <c r="A257" s="52">
        <v>2140602</v>
      </c>
      <c r="B257" s="52" t="s">
        <v>1483</v>
      </c>
      <c r="C257" s="80">
        <v>9</v>
      </c>
    </row>
    <row r="258" s="11" customFormat="1" customHeight="1" spans="1:3">
      <c r="A258" s="52">
        <v>21499</v>
      </c>
      <c r="B258" s="50" t="s">
        <v>1486</v>
      </c>
      <c r="C258" s="80">
        <v>2</v>
      </c>
    </row>
    <row r="259" s="11" customFormat="1" customHeight="1" spans="1:3">
      <c r="A259" s="52">
        <v>2149999</v>
      </c>
      <c r="B259" s="52" t="s">
        <v>1488</v>
      </c>
      <c r="C259" s="80">
        <v>2</v>
      </c>
    </row>
    <row r="260" s="11" customFormat="1" customHeight="1" spans="1:3">
      <c r="A260" s="52">
        <v>215</v>
      </c>
      <c r="B260" s="50" t="s">
        <v>1489</v>
      </c>
      <c r="C260" s="80">
        <v>150</v>
      </c>
    </row>
    <row r="261" s="11" customFormat="1" customHeight="1" spans="1:3">
      <c r="A261" s="52">
        <v>21505</v>
      </c>
      <c r="B261" s="50" t="s">
        <v>1512</v>
      </c>
      <c r="C261" s="80">
        <v>100</v>
      </c>
    </row>
    <row r="262" s="11" customFormat="1" customHeight="1" spans="1:3">
      <c r="A262" s="52">
        <v>2150599</v>
      </c>
      <c r="B262" s="52" t="s">
        <v>1518</v>
      </c>
      <c r="C262" s="80">
        <v>100</v>
      </c>
    </row>
    <row r="263" s="11" customFormat="1" customHeight="1" spans="1:3">
      <c r="A263" s="52">
        <v>21508</v>
      </c>
      <c r="B263" s="50" t="s">
        <v>1523</v>
      </c>
      <c r="C263" s="80">
        <v>50</v>
      </c>
    </row>
    <row r="264" s="11" customFormat="1" customHeight="1" spans="1:3">
      <c r="A264" s="52">
        <v>2150805</v>
      </c>
      <c r="B264" s="52" t="s">
        <v>1525</v>
      </c>
      <c r="C264" s="80">
        <v>50</v>
      </c>
    </row>
    <row r="265" s="11" customFormat="1" customHeight="1" spans="1:3">
      <c r="A265" s="52">
        <v>216</v>
      </c>
      <c r="B265" s="50" t="s">
        <v>1534</v>
      </c>
      <c r="C265" s="80">
        <v>630</v>
      </c>
    </row>
    <row r="266" s="11" customFormat="1" customHeight="1" spans="1:3">
      <c r="A266" s="52">
        <v>21602</v>
      </c>
      <c r="B266" s="50" t="s">
        <v>1535</v>
      </c>
      <c r="C266" s="62">
        <v>502</v>
      </c>
    </row>
    <row r="267" s="11" customFormat="1" customHeight="1" spans="1:3">
      <c r="A267" s="52">
        <v>2160299</v>
      </c>
      <c r="B267" s="52" t="s">
        <v>1540</v>
      </c>
      <c r="C267" s="62">
        <v>502</v>
      </c>
    </row>
    <row r="268" s="11" customFormat="1" customHeight="1" spans="1:3">
      <c r="A268" s="52">
        <v>21606</v>
      </c>
      <c r="B268" s="50" t="s">
        <v>1541</v>
      </c>
      <c r="C268" s="62">
        <v>128</v>
      </c>
    </row>
    <row r="269" s="11" customFormat="1" customHeight="1" spans="1:3">
      <c r="A269" s="52">
        <v>2160699</v>
      </c>
      <c r="B269" s="52" t="s">
        <v>1543</v>
      </c>
      <c r="C269" s="62">
        <v>128</v>
      </c>
    </row>
    <row r="270" s="11" customFormat="1" customHeight="1" spans="1:3">
      <c r="A270" s="52">
        <v>220</v>
      </c>
      <c r="B270" s="50" t="s">
        <v>1582</v>
      </c>
      <c r="C270" s="62">
        <v>3408</v>
      </c>
    </row>
    <row r="271" s="11" customFormat="1" customHeight="1" spans="1:3">
      <c r="A271" s="52">
        <v>22001</v>
      </c>
      <c r="B271" s="50" t="s">
        <v>1583</v>
      </c>
      <c r="C271" s="62">
        <v>3408</v>
      </c>
    </row>
    <row r="272" s="11" customFormat="1" customHeight="1" spans="1:3">
      <c r="A272" s="52">
        <v>2200199</v>
      </c>
      <c r="B272" s="52" t="s">
        <v>1605</v>
      </c>
      <c r="C272" s="62">
        <v>3408</v>
      </c>
    </row>
    <row r="273" s="11" customFormat="1" customHeight="1" spans="1:3">
      <c r="A273" s="52">
        <v>221</v>
      </c>
      <c r="B273" s="50" t="s">
        <v>1620</v>
      </c>
      <c r="C273" s="62">
        <v>4646</v>
      </c>
    </row>
    <row r="274" s="11" customFormat="1" customHeight="1" spans="1:3">
      <c r="A274" s="52">
        <v>22101</v>
      </c>
      <c r="B274" s="50" t="s">
        <v>1621</v>
      </c>
      <c r="C274" s="62">
        <v>544</v>
      </c>
    </row>
    <row r="275" s="11" customFormat="1" customHeight="1" spans="1:3">
      <c r="A275" s="52">
        <v>2210105</v>
      </c>
      <c r="B275" s="52" t="s">
        <v>1626</v>
      </c>
      <c r="C275" s="62">
        <v>434</v>
      </c>
    </row>
    <row r="276" s="11" customFormat="1" customHeight="1" spans="1:3">
      <c r="A276" s="52">
        <v>2210107</v>
      </c>
      <c r="B276" s="52" t="s">
        <v>1628</v>
      </c>
      <c r="C276" s="62">
        <v>107</v>
      </c>
    </row>
    <row r="277" s="11" customFormat="1" customHeight="1" spans="1:3">
      <c r="A277" s="52">
        <v>2210199</v>
      </c>
      <c r="B277" s="52" t="s">
        <v>1632</v>
      </c>
      <c r="C277" s="62">
        <v>3</v>
      </c>
    </row>
    <row r="278" s="11" customFormat="1" customHeight="1" spans="1:3">
      <c r="A278" s="52">
        <v>22102</v>
      </c>
      <c r="B278" s="50" t="s">
        <v>1633</v>
      </c>
      <c r="C278" s="62">
        <v>4102</v>
      </c>
    </row>
    <row r="279" s="11" customFormat="1" customHeight="1" spans="1:3">
      <c r="A279" s="52">
        <v>2210201</v>
      </c>
      <c r="B279" s="52" t="s">
        <v>1634</v>
      </c>
      <c r="C279" s="62">
        <v>4102</v>
      </c>
    </row>
    <row r="280" s="11" customFormat="1" customHeight="1" spans="1:3">
      <c r="A280" s="52">
        <v>222</v>
      </c>
      <c r="B280" s="50" t="s">
        <v>1641</v>
      </c>
      <c r="C280" s="62">
        <v>141</v>
      </c>
    </row>
    <row r="281" s="11" customFormat="1" customHeight="1" spans="1:3">
      <c r="A281" s="52">
        <v>22201</v>
      </c>
      <c r="B281" s="50" t="s">
        <v>1642</v>
      </c>
      <c r="C281" s="62">
        <v>141</v>
      </c>
    </row>
    <row r="282" s="11" customFormat="1" customHeight="1" spans="1:3">
      <c r="A282" s="52">
        <v>2220199</v>
      </c>
      <c r="B282" s="52" t="s">
        <v>1655</v>
      </c>
      <c r="C282" s="62">
        <v>141</v>
      </c>
    </row>
    <row r="283" s="11" customFormat="1" customHeight="1" spans="1:3">
      <c r="A283" s="52">
        <v>224</v>
      </c>
      <c r="B283" s="50" t="s">
        <v>1681</v>
      </c>
      <c r="C283" s="62">
        <v>1339</v>
      </c>
    </row>
    <row r="284" s="11" customFormat="1" customHeight="1" spans="1:3">
      <c r="A284" s="52">
        <v>22401</v>
      </c>
      <c r="B284" s="50" t="s">
        <v>1682</v>
      </c>
      <c r="C284" s="62">
        <v>352</v>
      </c>
    </row>
    <row r="285" s="11" customFormat="1" customHeight="1" spans="1:3">
      <c r="A285" s="52">
        <v>2240104</v>
      </c>
      <c r="B285" s="52" t="s">
        <v>1683</v>
      </c>
      <c r="C285" s="62">
        <v>3</v>
      </c>
    </row>
    <row r="286" s="11" customFormat="1" customHeight="1" spans="1:3">
      <c r="A286" s="52">
        <v>2240106</v>
      </c>
      <c r="B286" s="52" t="s">
        <v>1685</v>
      </c>
      <c r="C286" s="62">
        <v>324</v>
      </c>
    </row>
    <row r="287" s="11" customFormat="1" customHeight="1" spans="1:3">
      <c r="A287" s="52">
        <v>2240109</v>
      </c>
      <c r="B287" s="52" t="s">
        <v>1687</v>
      </c>
      <c r="C287" s="62">
        <v>5</v>
      </c>
    </row>
    <row r="288" s="11" customFormat="1" customHeight="1" spans="1:3">
      <c r="A288" s="52">
        <v>2240199</v>
      </c>
      <c r="B288" s="52" t="s">
        <v>1688</v>
      </c>
      <c r="C288" s="62">
        <v>20</v>
      </c>
    </row>
    <row r="289" s="11" customFormat="1" customHeight="1" spans="1:3">
      <c r="A289" s="52">
        <v>22402</v>
      </c>
      <c r="B289" s="50" t="s">
        <v>1689</v>
      </c>
      <c r="C289" s="62">
        <v>845</v>
      </c>
    </row>
    <row r="290" s="11" customFormat="1" customHeight="1" spans="1:3">
      <c r="A290" s="52">
        <v>2240299</v>
      </c>
      <c r="B290" s="52" t="s">
        <v>1691</v>
      </c>
      <c r="C290" s="62">
        <v>845</v>
      </c>
    </row>
    <row r="291" s="11" customFormat="1" customHeight="1" spans="1:3">
      <c r="A291" s="52">
        <v>22406</v>
      </c>
      <c r="B291" s="50" t="s">
        <v>1706</v>
      </c>
      <c r="C291" s="62">
        <v>1</v>
      </c>
    </row>
    <row r="292" s="11" customFormat="1" customHeight="1" spans="1:3">
      <c r="A292" s="52">
        <v>2240699</v>
      </c>
      <c r="B292" s="52" t="s">
        <v>1709</v>
      </c>
      <c r="C292" s="62">
        <v>1</v>
      </c>
    </row>
    <row r="293" s="11" customFormat="1" customHeight="1" spans="1:3">
      <c r="A293" s="52">
        <v>22407</v>
      </c>
      <c r="B293" s="50" t="s">
        <v>1710</v>
      </c>
      <c r="C293" s="62">
        <v>141</v>
      </c>
    </row>
    <row r="294" s="11" customFormat="1" customHeight="1" spans="1:3">
      <c r="A294" s="52">
        <v>2240704</v>
      </c>
      <c r="B294" s="52" t="s">
        <v>1712</v>
      </c>
      <c r="C294" s="62">
        <v>141</v>
      </c>
    </row>
    <row r="295" s="11" customFormat="1" customHeight="1" spans="1:3">
      <c r="A295" s="52">
        <v>229</v>
      </c>
      <c r="B295" s="50" t="s">
        <v>1716</v>
      </c>
      <c r="C295" s="62">
        <v>503</v>
      </c>
    </row>
    <row r="296" s="11" customFormat="1" customHeight="1" spans="1:3">
      <c r="A296" s="52">
        <v>22999</v>
      </c>
      <c r="B296" s="50" t="s">
        <v>1717</v>
      </c>
      <c r="C296" s="62">
        <v>503</v>
      </c>
    </row>
    <row r="297" s="11" customFormat="1" customHeight="1" spans="1:3">
      <c r="A297" s="52">
        <v>2299999</v>
      </c>
      <c r="B297" s="52" t="s">
        <v>1718</v>
      </c>
      <c r="C297" s="62">
        <v>503</v>
      </c>
    </row>
    <row r="298" s="11" customFormat="1" customHeight="1" spans="1:3">
      <c r="A298" s="52">
        <v>232</v>
      </c>
      <c r="B298" s="50" t="s">
        <v>1719</v>
      </c>
      <c r="C298" s="62">
        <v>1532</v>
      </c>
    </row>
    <row r="299" s="11" customFormat="1" customHeight="1" spans="1:3">
      <c r="A299" s="52">
        <v>23203</v>
      </c>
      <c r="B299" s="50" t="s">
        <v>1726</v>
      </c>
      <c r="C299" s="62">
        <v>1532</v>
      </c>
    </row>
    <row r="300" s="11" customFormat="1" customHeight="1" spans="1:3">
      <c r="A300" s="52">
        <v>2320301</v>
      </c>
      <c r="B300" s="52" t="s">
        <v>1727</v>
      </c>
      <c r="C300" s="62">
        <v>1532</v>
      </c>
    </row>
    <row r="301" s="11" customFormat="1" customHeight="1" spans="1:3">
      <c r="A301" s="62"/>
      <c r="B301" s="62"/>
      <c r="C301" s="62"/>
    </row>
    <row r="302" s="11" customFormat="1" customHeight="1" spans="1:3">
      <c r="A302" s="62"/>
      <c r="B302" s="62"/>
      <c r="C302" s="62"/>
    </row>
    <row r="303" s="11" customFormat="1" customHeight="1" spans="1:3">
      <c r="A303" s="62"/>
      <c r="B303" s="62"/>
      <c r="C303" s="62"/>
    </row>
    <row r="304" s="11" customFormat="1" customHeight="1" spans="1:3">
      <c r="A304" s="62"/>
      <c r="B304" s="62"/>
      <c r="C304" s="62"/>
    </row>
    <row r="305" s="11" customFormat="1" customHeight="1" spans="1:3">
      <c r="A305" s="62"/>
      <c r="B305" s="62"/>
      <c r="C305" s="62"/>
    </row>
    <row r="306" s="11" customFormat="1" customHeight="1" spans="1:3">
      <c r="A306" s="62"/>
      <c r="B306" s="62"/>
      <c r="C306" s="62"/>
    </row>
    <row r="307" s="11" customFormat="1" customHeight="1" spans="1:3">
      <c r="A307" s="62"/>
      <c r="B307" s="62"/>
      <c r="C307" s="62"/>
    </row>
    <row r="308" s="11" customFormat="1" customHeight="1" spans="1:3">
      <c r="A308" s="62"/>
      <c r="B308" s="62"/>
      <c r="C308" s="62"/>
    </row>
    <row r="309" s="11" customFormat="1" customHeight="1" spans="1:3">
      <c r="A309" s="62"/>
      <c r="B309" s="62"/>
      <c r="C309" s="62"/>
    </row>
    <row r="310" s="11" customFormat="1" customHeight="1" spans="1:3">
      <c r="A310" s="62"/>
      <c r="B310" s="62"/>
      <c r="C310" s="62"/>
    </row>
    <row r="311" s="11" customFormat="1" customHeight="1" spans="1:3">
      <c r="A311" s="62"/>
      <c r="B311" s="62"/>
      <c r="C311" s="62"/>
    </row>
    <row r="312" s="11" customFormat="1" customHeight="1" spans="1:3">
      <c r="A312" s="62"/>
      <c r="B312" s="62"/>
      <c r="C312" s="62"/>
    </row>
    <row r="313" s="11" customFormat="1" customHeight="1" spans="1:3">
      <c r="A313" s="62"/>
      <c r="B313" s="62"/>
      <c r="C313" s="62"/>
    </row>
    <row r="314" s="11" customFormat="1" customHeight="1" spans="1:3">
      <c r="A314" s="62"/>
      <c r="B314" s="62"/>
      <c r="C314" s="62"/>
    </row>
    <row r="315" s="11" customFormat="1" customHeight="1" spans="1:3">
      <c r="A315" s="62"/>
      <c r="B315" s="62"/>
      <c r="C315" s="62"/>
    </row>
    <row r="316" s="11" customFormat="1" customHeight="1" spans="1:3">
      <c r="A316" s="62"/>
      <c r="B316" s="62"/>
      <c r="C316" s="62"/>
    </row>
    <row r="317" s="11" customFormat="1" customHeight="1" spans="1:3">
      <c r="A317" s="62"/>
      <c r="B317" s="62"/>
      <c r="C317" s="62"/>
    </row>
    <row r="318" s="11" customFormat="1" customHeight="1" spans="1:3">
      <c r="A318" s="62"/>
      <c r="B318" s="62"/>
      <c r="C318" s="62"/>
    </row>
    <row r="319" s="11" customFormat="1" customHeight="1" spans="1:3">
      <c r="A319" s="62"/>
      <c r="B319" s="62"/>
      <c r="C319" s="62"/>
    </row>
    <row r="320" s="11" customFormat="1" customHeight="1" spans="1:3">
      <c r="A320" s="62"/>
      <c r="B320" s="62"/>
      <c r="C320" s="62"/>
    </row>
    <row r="321" s="11" customFormat="1" customHeight="1" spans="1:3">
      <c r="A321" s="62"/>
      <c r="B321" s="62"/>
      <c r="C321" s="62"/>
    </row>
    <row r="322" s="11" customFormat="1" customHeight="1" spans="1:3">
      <c r="A322" s="62"/>
      <c r="B322" s="62"/>
      <c r="C322" s="62"/>
    </row>
    <row r="323" s="11" customFormat="1" customHeight="1" spans="1:3">
      <c r="A323" s="62"/>
      <c r="B323" s="62"/>
      <c r="C323" s="62"/>
    </row>
    <row r="324" s="11" customFormat="1" customHeight="1" spans="1:3">
      <c r="A324" s="62"/>
      <c r="B324" s="62"/>
      <c r="C324" s="62"/>
    </row>
    <row r="325" s="11" customFormat="1" customHeight="1" spans="1:3">
      <c r="A325" s="62"/>
      <c r="B325" s="62"/>
      <c r="C325" s="62"/>
    </row>
    <row r="326" s="11" customFormat="1" customHeight="1" spans="1:3">
      <c r="A326" s="62"/>
      <c r="B326" s="62"/>
      <c r="C326" s="62"/>
    </row>
    <row r="327" s="11" customFormat="1" customHeight="1" spans="1:3">
      <c r="A327" s="62"/>
      <c r="B327" s="62"/>
      <c r="C327" s="62"/>
    </row>
    <row r="328" s="11" customFormat="1" customHeight="1" spans="1:3">
      <c r="A328" s="62"/>
      <c r="B328" s="62"/>
      <c r="C328" s="62"/>
    </row>
    <row r="329" s="11" customFormat="1" customHeight="1" spans="1:3">
      <c r="A329" s="62"/>
      <c r="B329" s="62"/>
      <c r="C329" s="62"/>
    </row>
    <row r="330" s="11" customFormat="1" customHeight="1" spans="1:3">
      <c r="A330" s="62"/>
      <c r="B330" s="62"/>
      <c r="C330" s="62"/>
    </row>
    <row r="331" s="11" customFormat="1" customHeight="1" spans="1:3">
      <c r="A331" s="62"/>
      <c r="B331" s="62"/>
      <c r="C331" s="62"/>
    </row>
    <row r="332" s="11" customFormat="1" customHeight="1" spans="1:3">
      <c r="A332" s="62"/>
      <c r="B332" s="62"/>
      <c r="C332" s="62"/>
    </row>
    <row r="333" s="11" customFormat="1" customHeight="1" spans="1:3">
      <c r="A333" s="62"/>
      <c r="B333" s="62"/>
      <c r="C333" s="62"/>
    </row>
    <row r="334" s="11" customFormat="1" customHeight="1" spans="1:3">
      <c r="A334" s="62"/>
      <c r="B334" s="62"/>
      <c r="C334" s="62"/>
    </row>
    <row r="335" s="11" customFormat="1" customHeight="1" spans="1:3">
      <c r="A335" s="62"/>
      <c r="B335" s="62"/>
      <c r="C335" s="62"/>
    </row>
    <row r="336" s="11" customFormat="1" customHeight="1" spans="1:3">
      <c r="A336" s="62"/>
      <c r="B336" s="62"/>
      <c r="C336" s="62"/>
    </row>
    <row r="337" s="11" customFormat="1" customHeight="1" spans="1:3">
      <c r="A337" s="62"/>
      <c r="B337" s="62"/>
      <c r="C337" s="62"/>
    </row>
    <row r="338" s="11" customFormat="1" customHeight="1" spans="1:3">
      <c r="A338" s="62"/>
      <c r="B338" s="62"/>
      <c r="C338" s="62"/>
    </row>
    <row r="339" s="11" customFormat="1" customHeight="1" spans="1:3">
      <c r="A339" s="62"/>
      <c r="B339" s="62"/>
      <c r="C339" s="62"/>
    </row>
    <row r="340" s="11" customFormat="1" customHeight="1" spans="1:3">
      <c r="A340" s="62"/>
      <c r="B340" s="62"/>
      <c r="C340" s="62"/>
    </row>
    <row r="341" s="11" customFormat="1" customHeight="1" spans="1:3">
      <c r="A341" s="62"/>
      <c r="B341" s="62"/>
      <c r="C341" s="62"/>
    </row>
    <row r="342" s="11" customFormat="1" customHeight="1" spans="1:3">
      <c r="A342" s="62"/>
      <c r="B342" s="62"/>
      <c r="C342" s="62"/>
    </row>
    <row r="343" s="11" customFormat="1" customHeight="1" spans="1:3">
      <c r="A343" s="62"/>
      <c r="B343" s="62"/>
      <c r="C343" s="62"/>
    </row>
    <row r="344" s="11" customFormat="1" customHeight="1" spans="1:3">
      <c r="A344" s="62"/>
      <c r="B344" s="62"/>
      <c r="C344" s="62"/>
    </row>
    <row r="345" s="11" customFormat="1" customHeight="1" spans="1:3">
      <c r="A345" s="62"/>
      <c r="B345" s="62"/>
      <c r="C345" s="62"/>
    </row>
    <row r="346" s="11" customFormat="1" customHeight="1" spans="1:3">
      <c r="A346" s="62"/>
      <c r="B346" s="62"/>
      <c r="C346" s="62"/>
    </row>
    <row r="347" s="11" customFormat="1" customHeight="1" spans="1:3">
      <c r="A347" s="62"/>
      <c r="B347" s="62"/>
      <c r="C347" s="62"/>
    </row>
    <row r="348" s="11" customFormat="1" customHeight="1" spans="1:3">
      <c r="A348" s="62"/>
      <c r="B348" s="62"/>
      <c r="C348" s="62"/>
    </row>
    <row r="349" s="11" customFormat="1" customHeight="1" spans="1:3">
      <c r="A349" s="62"/>
      <c r="B349" s="62"/>
      <c r="C349" s="62"/>
    </row>
    <row r="350" s="11" customFormat="1" customHeight="1" spans="1:3">
      <c r="A350" s="62"/>
      <c r="B350" s="62"/>
      <c r="C350" s="62"/>
    </row>
    <row r="351" s="11" customFormat="1" customHeight="1" spans="1:3">
      <c r="A351" s="62"/>
      <c r="B351" s="62"/>
      <c r="C351" s="62"/>
    </row>
    <row r="352" s="11" customFormat="1" customHeight="1" spans="1:3">
      <c r="A352" s="62"/>
      <c r="B352" s="62"/>
      <c r="C352" s="62"/>
    </row>
    <row r="353" s="11" customFormat="1" customHeight="1" spans="1:3">
      <c r="A353" s="62"/>
      <c r="B353" s="62"/>
      <c r="C353" s="62"/>
    </row>
    <row r="354" s="11" customFormat="1" customHeight="1" spans="1:3">
      <c r="A354" s="62"/>
      <c r="B354" s="62"/>
      <c r="C354" s="62"/>
    </row>
    <row r="355" s="11" customFormat="1" customHeight="1" spans="1:3">
      <c r="A355" s="62"/>
      <c r="B355" s="62"/>
      <c r="C355" s="62"/>
    </row>
    <row r="356" s="11" customFormat="1" customHeight="1" spans="1:3">
      <c r="A356" s="62"/>
      <c r="B356" s="62"/>
      <c r="C356" s="62"/>
    </row>
    <row r="357" s="11" customFormat="1" customHeight="1" spans="1:3">
      <c r="A357" s="62"/>
      <c r="B357" s="62"/>
      <c r="C357" s="62"/>
    </row>
    <row r="358" s="11" customFormat="1" customHeight="1" spans="1:3">
      <c r="A358" s="62"/>
      <c r="B358" s="62"/>
      <c r="C358" s="62"/>
    </row>
    <row r="359" s="11" customFormat="1" customHeight="1" spans="1:3">
      <c r="A359" s="62"/>
      <c r="B359" s="62"/>
      <c r="C359" s="62"/>
    </row>
    <row r="360" s="11" customFormat="1" customHeight="1" spans="1:3">
      <c r="A360" s="62"/>
      <c r="B360" s="62"/>
      <c r="C360" s="62"/>
    </row>
    <row r="361" s="11" customFormat="1" customHeight="1" spans="1:3">
      <c r="A361" s="62"/>
      <c r="B361" s="62"/>
      <c r="C361" s="62"/>
    </row>
    <row r="362" s="11" customFormat="1" customHeight="1" spans="1:3">
      <c r="A362" s="62"/>
      <c r="B362" s="62"/>
      <c r="C362" s="62"/>
    </row>
    <row r="363" s="11" customFormat="1" customHeight="1" spans="1:3">
      <c r="A363" s="62"/>
      <c r="B363" s="62"/>
      <c r="C363" s="62"/>
    </row>
    <row r="364" s="11" customFormat="1" customHeight="1" spans="1:3">
      <c r="A364" s="62"/>
      <c r="B364" s="62"/>
      <c r="C364" s="62"/>
    </row>
    <row r="365" s="11" customFormat="1" customHeight="1" spans="1:3">
      <c r="A365" s="62"/>
      <c r="B365" s="62"/>
      <c r="C365" s="62"/>
    </row>
    <row r="366" s="11" customFormat="1" customHeight="1" spans="1:3">
      <c r="A366" s="62"/>
      <c r="B366" s="62"/>
      <c r="C366" s="62"/>
    </row>
    <row r="367" s="11" customFormat="1" customHeight="1" spans="1:3">
      <c r="A367" s="62"/>
      <c r="B367" s="62"/>
      <c r="C367" s="62"/>
    </row>
    <row r="368" s="11" customFormat="1" customHeight="1" spans="1:3">
      <c r="A368" s="62"/>
      <c r="B368" s="62"/>
      <c r="C368" s="62"/>
    </row>
    <row r="369" s="11" customFormat="1" customHeight="1" spans="1:3">
      <c r="A369" s="62"/>
      <c r="B369" s="62"/>
      <c r="C369" s="62"/>
    </row>
    <row r="370" s="11" customFormat="1" customHeight="1" spans="1:3">
      <c r="A370" s="62"/>
      <c r="B370" s="62"/>
      <c r="C370" s="62"/>
    </row>
    <row r="371" s="11" customFormat="1" customHeight="1" spans="1:3">
      <c r="A371" s="62"/>
      <c r="B371" s="62"/>
      <c r="C371" s="62"/>
    </row>
    <row r="372" s="11" customFormat="1" customHeight="1" spans="1:3">
      <c r="A372" s="62"/>
      <c r="B372" s="62"/>
      <c r="C372" s="62"/>
    </row>
    <row r="373" s="11" customFormat="1" customHeight="1" spans="1:3">
      <c r="A373" s="62"/>
      <c r="B373" s="62"/>
      <c r="C373" s="62"/>
    </row>
    <row r="374" s="11" customFormat="1" customHeight="1" spans="1:3">
      <c r="A374" s="62"/>
      <c r="B374" s="62"/>
      <c r="C374" s="62"/>
    </row>
    <row r="375" s="11" customFormat="1" customHeight="1" spans="1:3">
      <c r="A375" s="62"/>
      <c r="B375" s="62"/>
      <c r="C375" s="62"/>
    </row>
    <row r="376" s="11" customFormat="1" customHeight="1" spans="1:3">
      <c r="A376" s="62"/>
      <c r="B376" s="62"/>
      <c r="C376" s="62"/>
    </row>
    <row r="377" s="11" customFormat="1" customHeight="1" spans="1:3">
      <c r="A377" s="62"/>
      <c r="B377" s="62"/>
      <c r="C377" s="62"/>
    </row>
    <row r="378" s="11" customFormat="1" customHeight="1" spans="1:3">
      <c r="A378" s="62"/>
      <c r="B378" s="62"/>
      <c r="C378" s="62"/>
    </row>
    <row r="379" s="11" customFormat="1" customHeight="1" spans="1:3">
      <c r="A379" s="62"/>
      <c r="B379" s="62"/>
      <c r="C379" s="62"/>
    </row>
    <row r="380" s="11" customFormat="1" customHeight="1" spans="1:3">
      <c r="A380" s="62"/>
      <c r="B380" s="62"/>
      <c r="C380" s="62"/>
    </row>
    <row r="381" s="11" customFormat="1" customHeight="1" spans="1:3">
      <c r="A381" s="62"/>
      <c r="B381" s="62"/>
      <c r="C381" s="62"/>
    </row>
    <row r="382" s="11" customFormat="1" customHeight="1" spans="1:3">
      <c r="A382" s="62"/>
      <c r="B382" s="62"/>
      <c r="C382" s="62"/>
    </row>
    <row r="383" s="11" customFormat="1" customHeight="1" spans="1:3">
      <c r="A383" s="62"/>
      <c r="B383" s="62"/>
      <c r="C383" s="62"/>
    </row>
    <row r="384" s="11" customFormat="1" customHeight="1" spans="1:3">
      <c r="A384" s="62"/>
      <c r="B384" s="62"/>
      <c r="C384" s="62"/>
    </row>
    <row r="385" s="11" customFormat="1" customHeight="1" spans="1:3">
      <c r="A385" s="62"/>
      <c r="B385" s="62"/>
      <c r="C385" s="62"/>
    </row>
    <row r="386" s="11" customFormat="1" customHeight="1" spans="1:3">
      <c r="A386" s="62"/>
      <c r="B386" s="62"/>
      <c r="C386" s="62"/>
    </row>
    <row r="387" s="11" customFormat="1" customHeight="1" spans="1:3">
      <c r="A387" s="62"/>
      <c r="B387" s="62"/>
      <c r="C387" s="62"/>
    </row>
    <row r="388" s="11" customFormat="1" customHeight="1" spans="1:3">
      <c r="A388" s="62"/>
      <c r="B388" s="62"/>
      <c r="C388" s="62"/>
    </row>
    <row r="389" s="11" customFormat="1" customHeight="1" spans="1:3">
      <c r="A389" s="62"/>
      <c r="B389" s="62"/>
      <c r="C389" s="62"/>
    </row>
    <row r="390" s="11" customFormat="1" customHeight="1" spans="1:3">
      <c r="A390" s="62"/>
      <c r="B390" s="62"/>
      <c r="C390" s="62"/>
    </row>
    <row r="391" s="11" customFormat="1" customHeight="1" spans="1:3">
      <c r="A391" s="62"/>
      <c r="B391" s="62"/>
      <c r="C391" s="62"/>
    </row>
    <row r="392" s="11" customFormat="1" customHeight="1" spans="1:3">
      <c r="A392" s="62"/>
      <c r="B392" s="62"/>
      <c r="C392" s="62"/>
    </row>
    <row r="393" s="11" customFormat="1" customHeight="1" spans="1:3">
      <c r="A393" s="62"/>
      <c r="B393" s="62"/>
      <c r="C393" s="62"/>
    </row>
    <row r="394" s="11" customFormat="1" customHeight="1" spans="1:3">
      <c r="A394" s="62"/>
      <c r="B394" s="62"/>
      <c r="C394" s="62"/>
    </row>
    <row r="395" s="11" customFormat="1" customHeight="1" spans="1:3">
      <c r="A395" s="62"/>
      <c r="B395" s="62"/>
      <c r="C395" s="62"/>
    </row>
    <row r="396" s="11" customFormat="1" customHeight="1" spans="1:3">
      <c r="A396" s="62"/>
      <c r="B396" s="62"/>
      <c r="C396" s="62"/>
    </row>
    <row r="397" s="11" customFormat="1" customHeight="1" spans="1:3">
      <c r="A397" s="62"/>
      <c r="B397" s="62"/>
      <c r="C397" s="62"/>
    </row>
    <row r="398" s="11" customFormat="1" customHeight="1" spans="1:3">
      <c r="A398" s="62"/>
      <c r="B398" s="62"/>
      <c r="C398" s="62"/>
    </row>
    <row r="399" s="11" customFormat="1" customHeight="1" spans="1:3">
      <c r="A399" s="62"/>
      <c r="B399" s="62"/>
      <c r="C399" s="62"/>
    </row>
    <row r="400" s="11" customFormat="1" customHeight="1" spans="1:3">
      <c r="A400" s="62"/>
      <c r="B400" s="62"/>
      <c r="C400" s="62"/>
    </row>
    <row r="401" s="11" customFormat="1" customHeight="1" spans="1:3">
      <c r="A401" s="62"/>
      <c r="B401" s="62"/>
      <c r="C401" s="62"/>
    </row>
    <row r="402" s="11" customFormat="1" customHeight="1" spans="1:3">
      <c r="A402" s="62"/>
      <c r="B402" s="62"/>
      <c r="C402" s="62"/>
    </row>
    <row r="403" s="11" customFormat="1" customHeight="1" spans="1:3">
      <c r="A403" s="62"/>
      <c r="B403" s="62"/>
      <c r="C403" s="62"/>
    </row>
    <row r="404" s="11" customFormat="1" customHeight="1" spans="1:3">
      <c r="A404" s="62"/>
      <c r="B404" s="62"/>
      <c r="C404" s="62"/>
    </row>
    <row r="405" s="11" customFormat="1" customHeight="1" spans="1:3">
      <c r="A405" s="62"/>
      <c r="B405" s="62"/>
      <c r="C405" s="62"/>
    </row>
    <row r="406" s="11" customFormat="1" customHeight="1" spans="1:3">
      <c r="A406" s="62"/>
      <c r="B406" s="62"/>
      <c r="C406" s="62"/>
    </row>
    <row r="407" s="11" customFormat="1" customHeight="1" spans="1:3">
      <c r="A407" s="62"/>
      <c r="B407" s="62"/>
      <c r="C407" s="62"/>
    </row>
    <row r="408" s="11" customFormat="1" customHeight="1" spans="1:3">
      <c r="A408" s="62"/>
      <c r="B408" s="62"/>
      <c r="C408" s="62"/>
    </row>
    <row r="409" s="11" customFormat="1" customHeight="1" spans="1:3">
      <c r="A409" s="62"/>
      <c r="B409" s="62"/>
      <c r="C409" s="62"/>
    </row>
    <row r="410" s="11" customFormat="1" customHeight="1" spans="1:3">
      <c r="A410" s="62"/>
      <c r="B410" s="62"/>
      <c r="C410" s="62"/>
    </row>
    <row r="411" s="11" customFormat="1" customHeight="1" spans="1:3">
      <c r="A411" s="62"/>
      <c r="B411" s="62"/>
      <c r="C411" s="62"/>
    </row>
    <row r="412" s="11" customFormat="1" customHeight="1" spans="1:3">
      <c r="A412" s="62"/>
      <c r="B412" s="62"/>
      <c r="C412" s="62"/>
    </row>
    <row r="413" s="11" customFormat="1" customHeight="1" spans="1:3">
      <c r="A413" s="62"/>
      <c r="B413" s="62"/>
      <c r="C413" s="62"/>
    </row>
    <row r="414" s="11" customFormat="1" customHeight="1" spans="1:3">
      <c r="A414" s="62"/>
      <c r="B414" s="62"/>
      <c r="C414" s="62"/>
    </row>
    <row r="415" s="11" customFormat="1" customHeight="1" spans="1:3">
      <c r="A415" s="62"/>
      <c r="B415" s="62"/>
      <c r="C415" s="62"/>
    </row>
    <row r="416" s="11" customFormat="1" customHeight="1" spans="1:3">
      <c r="A416" s="62"/>
      <c r="B416" s="62"/>
      <c r="C416" s="62"/>
    </row>
    <row r="417" s="11" customFormat="1" customHeight="1" spans="1:3">
      <c r="A417" s="62"/>
      <c r="B417" s="62"/>
      <c r="C417" s="62"/>
    </row>
    <row r="418" s="11" customFormat="1" customHeight="1" spans="1:3">
      <c r="A418" s="62"/>
      <c r="B418" s="62"/>
      <c r="C418" s="62"/>
    </row>
    <row r="419" s="11" customFormat="1" customHeight="1" spans="1:3">
      <c r="A419" s="62"/>
      <c r="B419" s="62"/>
      <c r="C419" s="62"/>
    </row>
    <row r="420" s="11" customFormat="1" customHeight="1" spans="1:3">
      <c r="A420" s="62"/>
      <c r="B420" s="62"/>
      <c r="C420" s="62"/>
    </row>
    <row r="421" s="11" customFormat="1" customHeight="1" spans="1:3">
      <c r="A421" s="62"/>
      <c r="B421" s="62"/>
      <c r="C421" s="62"/>
    </row>
    <row r="422" s="11" customFormat="1" customHeight="1" spans="1:3">
      <c r="A422" s="62"/>
      <c r="B422" s="62"/>
      <c r="C422" s="62"/>
    </row>
    <row r="423" s="11" customFormat="1" customHeight="1" spans="1:3">
      <c r="A423" s="62"/>
      <c r="B423" s="62"/>
      <c r="C423" s="62"/>
    </row>
    <row r="424" s="11" customFormat="1" customHeight="1" spans="1:3">
      <c r="A424" s="62"/>
      <c r="B424" s="62"/>
      <c r="C424" s="62"/>
    </row>
    <row r="425" s="11" customFormat="1" customHeight="1" spans="1:3">
      <c r="A425" s="62"/>
      <c r="B425" s="62"/>
      <c r="C425" s="62"/>
    </row>
    <row r="426" s="11" customFormat="1" customHeight="1" spans="1:3">
      <c r="A426" s="62"/>
      <c r="B426" s="62"/>
      <c r="C426" s="62"/>
    </row>
    <row r="427" s="11" customFormat="1" customHeight="1" spans="1:3">
      <c r="A427" s="62"/>
      <c r="B427" s="62"/>
      <c r="C427" s="62"/>
    </row>
    <row r="428" s="11" customFormat="1" customHeight="1" spans="1:3">
      <c r="A428" s="62"/>
      <c r="B428" s="62"/>
      <c r="C428" s="62"/>
    </row>
    <row r="429" s="11" customFormat="1" customHeight="1" spans="1:3">
      <c r="A429" s="62"/>
      <c r="B429" s="62"/>
      <c r="C429" s="62"/>
    </row>
    <row r="430" s="11" customFormat="1" customHeight="1" spans="1:3">
      <c r="A430" s="62"/>
      <c r="B430" s="62"/>
      <c r="C430" s="62"/>
    </row>
    <row r="431" s="11" customFormat="1" customHeight="1" spans="1:3">
      <c r="A431" s="62"/>
      <c r="B431" s="62"/>
      <c r="C431" s="62"/>
    </row>
    <row r="432" s="11" customFormat="1" customHeight="1" spans="1:3">
      <c r="A432" s="62"/>
      <c r="B432" s="62"/>
      <c r="C432" s="62"/>
    </row>
    <row r="433" s="11" customFormat="1" customHeight="1" spans="1:3">
      <c r="A433" s="62"/>
      <c r="B433" s="62"/>
      <c r="C433" s="62"/>
    </row>
    <row r="434" s="11" customFormat="1" customHeight="1" spans="1:3">
      <c r="A434" s="62"/>
      <c r="B434" s="62"/>
      <c r="C434" s="62"/>
    </row>
    <row r="435" s="11" customFormat="1" customHeight="1" spans="1:3">
      <c r="A435" s="62"/>
      <c r="B435" s="62"/>
      <c r="C435" s="62"/>
    </row>
    <row r="436" s="11" customFormat="1" customHeight="1" spans="1:3">
      <c r="A436" s="62"/>
      <c r="B436" s="62"/>
      <c r="C436" s="62"/>
    </row>
    <row r="437" s="11" customFormat="1" customHeight="1" spans="1:3">
      <c r="A437" s="62"/>
      <c r="B437" s="62"/>
      <c r="C437" s="62"/>
    </row>
    <row r="438" s="11" customFormat="1" customHeight="1" spans="1:3">
      <c r="A438" s="62"/>
      <c r="B438" s="62"/>
      <c r="C438" s="62"/>
    </row>
    <row r="439" s="11" customFormat="1" customHeight="1" spans="1:3">
      <c r="A439" s="62"/>
      <c r="B439" s="62"/>
      <c r="C439" s="62"/>
    </row>
    <row r="440" s="11" customFormat="1" customHeight="1" spans="1:3">
      <c r="A440" s="62"/>
      <c r="B440" s="62"/>
      <c r="C440" s="62"/>
    </row>
    <row r="441" s="11" customFormat="1" customHeight="1" spans="1:3">
      <c r="A441" s="62"/>
      <c r="B441" s="62"/>
      <c r="C441" s="62"/>
    </row>
    <row r="442" s="11" customFormat="1" customHeight="1" spans="1:3">
      <c r="A442" s="62"/>
      <c r="B442" s="62"/>
      <c r="C442" s="62"/>
    </row>
    <row r="443" s="11" customFormat="1" customHeight="1" spans="1:3">
      <c r="A443" s="62"/>
      <c r="B443" s="62"/>
      <c r="C443" s="62"/>
    </row>
    <row r="444" s="11" customFormat="1" customHeight="1" spans="1:3">
      <c r="A444" s="62"/>
      <c r="B444" s="62"/>
      <c r="C444" s="62"/>
    </row>
    <row r="445" s="11" customFormat="1" customHeight="1" spans="1:3">
      <c r="A445" s="62"/>
      <c r="B445" s="62"/>
      <c r="C445" s="62"/>
    </row>
    <row r="446" s="11" customFormat="1" customHeight="1" spans="1:3">
      <c r="A446" s="62"/>
      <c r="B446" s="62"/>
      <c r="C446" s="62"/>
    </row>
    <row r="447" s="11" customFormat="1" customHeight="1" spans="1:3">
      <c r="A447" s="62"/>
      <c r="B447" s="62"/>
      <c r="C447" s="62"/>
    </row>
    <row r="448" s="11" customFormat="1" customHeight="1" spans="1:3">
      <c r="A448" s="62"/>
      <c r="B448" s="62"/>
      <c r="C448" s="62"/>
    </row>
    <row r="449" s="11" customFormat="1" customHeight="1" spans="1:3">
      <c r="A449" s="62"/>
      <c r="B449" s="62"/>
      <c r="C449" s="62"/>
    </row>
    <row r="450" s="11" customFormat="1" customHeight="1" spans="1:3">
      <c r="A450" s="62"/>
      <c r="B450" s="62"/>
      <c r="C450" s="62"/>
    </row>
    <row r="451" s="11" customFormat="1" customHeight="1" spans="1:3">
      <c r="A451" s="62"/>
      <c r="B451" s="62"/>
      <c r="C451" s="62"/>
    </row>
    <row r="452" s="11" customFormat="1" customHeight="1" spans="1:3">
      <c r="A452" s="62"/>
      <c r="B452" s="62"/>
      <c r="C452" s="62"/>
    </row>
    <row r="453" s="11" customFormat="1" customHeight="1" spans="1:3">
      <c r="A453" s="62"/>
      <c r="B453" s="62"/>
      <c r="C453" s="62"/>
    </row>
    <row r="454" s="11" customFormat="1" customHeight="1" spans="1:3">
      <c r="A454" s="62"/>
      <c r="B454" s="62"/>
      <c r="C454" s="62"/>
    </row>
    <row r="455" s="11" customFormat="1" customHeight="1" spans="1:3">
      <c r="A455" s="62"/>
      <c r="B455" s="62"/>
      <c r="C455" s="62"/>
    </row>
    <row r="456" s="11" customFormat="1" customHeight="1" spans="1:3">
      <c r="A456" s="62"/>
      <c r="B456" s="62"/>
      <c r="C456" s="62"/>
    </row>
    <row r="457" s="11" customFormat="1" customHeight="1" spans="1:3">
      <c r="A457" s="62"/>
      <c r="B457" s="62"/>
      <c r="C457" s="62"/>
    </row>
    <row r="458" s="11" customFormat="1" customHeight="1" spans="1:3">
      <c r="A458" s="62"/>
      <c r="B458" s="62"/>
      <c r="C458" s="62"/>
    </row>
    <row r="459" s="11" customFormat="1" customHeight="1" spans="1:3">
      <c r="A459" s="62"/>
      <c r="B459" s="62"/>
      <c r="C459" s="62"/>
    </row>
    <row r="460" s="11" customFormat="1" customHeight="1" spans="1:3">
      <c r="A460" s="62"/>
      <c r="B460" s="62"/>
      <c r="C460" s="62"/>
    </row>
    <row r="461" s="11" customFormat="1" customHeight="1" spans="1:3">
      <c r="A461" s="62"/>
      <c r="B461" s="62"/>
      <c r="C461" s="62"/>
    </row>
    <row r="462" s="11" customFormat="1" customHeight="1" spans="1:3">
      <c r="A462" s="62"/>
      <c r="B462" s="62"/>
      <c r="C462" s="62"/>
    </row>
    <row r="463" s="11" customFormat="1" customHeight="1" spans="1:3">
      <c r="A463" s="62"/>
      <c r="B463" s="62"/>
      <c r="C463" s="62"/>
    </row>
    <row r="464" s="11" customFormat="1" customHeight="1" spans="1:3">
      <c r="A464" s="62"/>
      <c r="B464" s="62"/>
      <c r="C464" s="62"/>
    </row>
    <row r="465" s="11" customFormat="1" customHeight="1" spans="1:3">
      <c r="A465" s="62"/>
      <c r="B465" s="62"/>
      <c r="C465" s="62"/>
    </row>
    <row r="466" s="11" customFormat="1" customHeight="1" spans="1:3">
      <c r="A466" s="62"/>
      <c r="B466" s="62"/>
      <c r="C466" s="62"/>
    </row>
    <row r="467" s="11" customFormat="1" customHeight="1" spans="1:3">
      <c r="A467" s="62"/>
      <c r="B467" s="62"/>
      <c r="C467" s="62"/>
    </row>
    <row r="468" s="11" customFormat="1" customHeight="1" spans="1:3">
      <c r="A468" s="62"/>
      <c r="B468" s="62"/>
      <c r="C468" s="62"/>
    </row>
    <row r="469" s="11" customFormat="1" customHeight="1" spans="1:3">
      <c r="A469" s="62"/>
      <c r="B469" s="62"/>
      <c r="C469" s="62"/>
    </row>
    <row r="470" s="11" customFormat="1" customHeight="1" spans="1:3">
      <c r="A470" s="62"/>
      <c r="B470" s="62"/>
      <c r="C470" s="62"/>
    </row>
    <row r="471" s="11" customFormat="1" customHeight="1" spans="1:3">
      <c r="A471" s="62"/>
      <c r="B471" s="62"/>
      <c r="C471" s="62"/>
    </row>
    <row r="472" s="11" customFormat="1" customHeight="1" spans="1:3">
      <c r="A472" s="62"/>
      <c r="B472" s="62"/>
      <c r="C472" s="62"/>
    </row>
    <row r="473" s="11" customFormat="1" customHeight="1" spans="1:3">
      <c r="A473" s="62"/>
      <c r="B473" s="62"/>
      <c r="C473" s="62"/>
    </row>
    <row r="474" s="11" customFormat="1" customHeight="1" spans="1:3">
      <c r="A474" s="62"/>
      <c r="B474" s="62"/>
      <c r="C474" s="62"/>
    </row>
    <row r="475" s="11" customFormat="1" customHeight="1" spans="1:3">
      <c r="A475" s="62"/>
      <c r="B475" s="62"/>
      <c r="C475" s="62"/>
    </row>
    <row r="476" s="11" customFormat="1" customHeight="1" spans="1:3">
      <c r="A476" s="62"/>
      <c r="B476" s="62"/>
      <c r="C476" s="62"/>
    </row>
    <row r="477" s="11" customFormat="1" customHeight="1" spans="1:3">
      <c r="A477" s="62"/>
      <c r="B477" s="62"/>
      <c r="C477" s="62"/>
    </row>
    <row r="478" s="11" customFormat="1" customHeight="1" spans="1:3">
      <c r="A478" s="62"/>
      <c r="B478" s="62"/>
      <c r="C478" s="62"/>
    </row>
    <row r="479" s="11" customFormat="1" customHeight="1" spans="1:3">
      <c r="A479" s="62"/>
      <c r="B479" s="62"/>
      <c r="C479" s="62"/>
    </row>
    <row r="480" s="11" customFormat="1" customHeight="1" spans="1:3">
      <c r="A480" s="62"/>
      <c r="B480" s="62"/>
      <c r="C480" s="62"/>
    </row>
    <row r="481" s="11" customFormat="1" customHeight="1" spans="1:3">
      <c r="A481" s="62"/>
      <c r="B481" s="62"/>
      <c r="C481" s="62"/>
    </row>
    <row r="482" s="11" customFormat="1" customHeight="1" spans="1:3">
      <c r="A482" s="62"/>
      <c r="B482" s="62"/>
      <c r="C482" s="62"/>
    </row>
    <row r="483" s="11" customFormat="1" customHeight="1" spans="1:3">
      <c r="A483" s="62"/>
      <c r="B483" s="62"/>
      <c r="C483" s="62"/>
    </row>
    <row r="484" s="11" customFormat="1" customHeight="1" spans="1:3">
      <c r="A484" s="62"/>
      <c r="B484" s="62"/>
      <c r="C484" s="62"/>
    </row>
    <row r="485" s="11" customFormat="1" customHeight="1" spans="1:3">
      <c r="A485" s="62"/>
      <c r="B485" s="62"/>
      <c r="C485" s="62"/>
    </row>
    <row r="486" s="11" customFormat="1" customHeight="1" spans="1:3">
      <c r="A486" s="62"/>
      <c r="B486" s="62"/>
      <c r="C486" s="62"/>
    </row>
    <row r="487" s="11" customFormat="1" customHeight="1" spans="1:3">
      <c r="A487" s="62"/>
      <c r="B487" s="62"/>
      <c r="C487" s="62"/>
    </row>
    <row r="488" s="11" customFormat="1" customHeight="1" spans="1:3">
      <c r="A488" s="62"/>
      <c r="B488" s="62"/>
      <c r="C488" s="62"/>
    </row>
    <row r="489" s="11" customFormat="1" customHeight="1" spans="1:3">
      <c r="A489" s="62"/>
      <c r="B489" s="62"/>
      <c r="C489" s="62"/>
    </row>
    <row r="490" s="11" customFormat="1" customHeight="1" spans="1:3">
      <c r="A490" s="62"/>
      <c r="B490" s="62"/>
      <c r="C490" s="62"/>
    </row>
    <row r="491" s="11" customFormat="1" customHeight="1" spans="1:3">
      <c r="A491" s="62"/>
      <c r="B491" s="62"/>
      <c r="C491" s="62"/>
    </row>
    <row r="492" s="11" customFormat="1" customHeight="1" spans="1:3">
      <c r="A492" s="62"/>
      <c r="B492" s="62"/>
      <c r="C492" s="62"/>
    </row>
    <row r="493" s="11" customFormat="1" customHeight="1" spans="1:3">
      <c r="A493" s="62"/>
      <c r="B493" s="62"/>
      <c r="C493" s="62"/>
    </row>
    <row r="494" s="11" customFormat="1" customHeight="1" spans="1:3">
      <c r="A494" s="62"/>
      <c r="B494" s="62"/>
      <c r="C494" s="62"/>
    </row>
    <row r="495" s="11" customFormat="1" customHeight="1" spans="1:3">
      <c r="A495" s="62"/>
      <c r="B495" s="62"/>
      <c r="C495" s="62"/>
    </row>
    <row r="496" s="11" customFormat="1" customHeight="1" spans="1:3">
      <c r="A496" s="62"/>
      <c r="B496" s="62"/>
      <c r="C496" s="62"/>
    </row>
    <row r="497" s="11" customFormat="1" customHeight="1" spans="1:3">
      <c r="A497" s="62"/>
      <c r="B497" s="62"/>
      <c r="C497" s="62"/>
    </row>
    <row r="498" s="11" customFormat="1" customHeight="1" spans="1:3">
      <c r="A498" s="62"/>
      <c r="B498" s="62"/>
      <c r="C498" s="62"/>
    </row>
    <row r="499" s="11" customFormat="1" customHeight="1" spans="1:3">
      <c r="A499" s="62"/>
      <c r="B499" s="62"/>
      <c r="C499" s="62"/>
    </row>
    <row r="500" s="11" customFormat="1" customHeight="1" spans="1:3">
      <c r="A500" s="62"/>
      <c r="B500" s="62"/>
      <c r="C500" s="62"/>
    </row>
    <row r="501" s="11" customFormat="1" customHeight="1" spans="1:3">
      <c r="A501" s="62"/>
      <c r="B501" s="62"/>
      <c r="C501" s="62"/>
    </row>
    <row r="502" s="11" customFormat="1" customHeight="1" spans="1:3">
      <c r="A502" s="62"/>
      <c r="B502" s="62"/>
      <c r="C502" s="62"/>
    </row>
    <row r="503" s="11" customFormat="1" customHeight="1" spans="1:3">
      <c r="A503" s="62"/>
      <c r="B503" s="62"/>
      <c r="C503" s="62"/>
    </row>
    <row r="504" s="11" customFormat="1" customHeight="1" spans="1:3">
      <c r="A504" s="62"/>
      <c r="B504" s="62"/>
      <c r="C504" s="62"/>
    </row>
    <row r="505" s="11" customFormat="1" customHeight="1" spans="1:3">
      <c r="A505" s="62"/>
      <c r="B505" s="62"/>
      <c r="C505" s="62"/>
    </row>
    <row r="506" s="11" customFormat="1" customHeight="1" spans="1:3">
      <c r="A506" s="62"/>
      <c r="B506" s="62"/>
      <c r="C506" s="62"/>
    </row>
    <row r="507" s="11" customFormat="1" customHeight="1" spans="1:3">
      <c r="A507" s="62"/>
      <c r="B507" s="62"/>
      <c r="C507" s="62"/>
    </row>
    <row r="508" s="11" customFormat="1" customHeight="1" spans="1:3">
      <c r="A508" s="62"/>
      <c r="B508" s="62"/>
      <c r="C508" s="62"/>
    </row>
    <row r="509" s="11" customFormat="1" customHeight="1" spans="1:3">
      <c r="A509" s="62"/>
      <c r="B509" s="62"/>
      <c r="C509" s="62"/>
    </row>
    <row r="510" s="11" customFormat="1" customHeight="1" spans="1:3">
      <c r="A510" s="62"/>
      <c r="B510" s="62"/>
      <c r="C510" s="62"/>
    </row>
    <row r="511" s="11" customFormat="1" customHeight="1" spans="1:3">
      <c r="A511" s="62"/>
      <c r="B511" s="62"/>
      <c r="C511" s="62"/>
    </row>
    <row r="512" s="11" customFormat="1" customHeight="1" spans="1:3">
      <c r="A512" s="62"/>
      <c r="B512" s="62"/>
      <c r="C512" s="62"/>
    </row>
    <row r="513" s="11" customFormat="1" customHeight="1" spans="1:3">
      <c r="A513" s="62"/>
      <c r="B513" s="62"/>
      <c r="C513" s="62"/>
    </row>
    <row r="514" s="11" customFormat="1" customHeight="1" spans="1:3">
      <c r="A514" s="62"/>
      <c r="B514" s="62"/>
      <c r="C514" s="62"/>
    </row>
    <row r="515" s="11" customFormat="1" customHeight="1" spans="1:3">
      <c r="A515" s="62"/>
      <c r="B515" s="62"/>
      <c r="C515" s="62"/>
    </row>
    <row r="516" s="11" customFormat="1" customHeight="1" spans="1:3">
      <c r="A516" s="62"/>
      <c r="B516" s="62"/>
      <c r="C516" s="62"/>
    </row>
    <row r="517" s="11" customFormat="1" customHeight="1" spans="1:3">
      <c r="A517" s="62"/>
      <c r="B517" s="62"/>
      <c r="C517" s="62"/>
    </row>
    <row r="518" s="11" customFormat="1" customHeight="1" spans="1:3">
      <c r="A518" s="62"/>
      <c r="B518" s="62"/>
      <c r="C518" s="62"/>
    </row>
    <row r="519" s="11" customFormat="1" customHeight="1" spans="1:3">
      <c r="A519" s="62"/>
      <c r="B519" s="62"/>
      <c r="C519" s="62"/>
    </row>
    <row r="520" s="11" customFormat="1" customHeight="1" spans="1:3">
      <c r="A520" s="62"/>
      <c r="B520" s="62"/>
      <c r="C520" s="62"/>
    </row>
    <row r="521" s="11" customFormat="1" customHeight="1" spans="1:3">
      <c r="A521" s="62"/>
      <c r="B521" s="62"/>
      <c r="C521" s="62"/>
    </row>
    <row r="522" s="11" customFormat="1" customHeight="1" spans="1:3">
      <c r="A522" s="62"/>
      <c r="B522" s="62"/>
      <c r="C522" s="62"/>
    </row>
    <row r="523" s="11" customFormat="1" customHeight="1" spans="1:3">
      <c r="A523" s="62"/>
      <c r="B523" s="62"/>
      <c r="C523" s="62"/>
    </row>
    <row r="524" s="11" customFormat="1" customHeight="1" spans="1:3">
      <c r="A524" s="62"/>
      <c r="B524" s="62"/>
      <c r="C524" s="62"/>
    </row>
    <row r="525" s="11" customFormat="1" customHeight="1" spans="1:3">
      <c r="A525" s="62"/>
      <c r="B525" s="62"/>
      <c r="C525" s="62"/>
    </row>
    <row r="526" s="11" customFormat="1" customHeight="1" spans="1:3">
      <c r="A526" s="62"/>
      <c r="B526" s="62"/>
      <c r="C526" s="62"/>
    </row>
    <row r="527" s="11" customFormat="1" customHeight="1" spans="1:3">
      <c r="A527" s="62"/>
      <c r="B527" s="62"/>
      <c r="C527" s="62"/>
    </row>
    <row r="528" s="11" customFormat="1" customHeight="1" spans="1:3">
      <c r="A528" s="62"/>
      <c r="B528" s="62"/>
      <c r="C528" s="62"/>
    </row>
    <row r="529" s="11" customFormat="1" customHeight="1" spans="1:3">
      <c r="A529" s="62"/>
      <c r="B529" s="62"/>
      <c r="C529" s="62"/>
    </row>
    <row r="530" s="11" customFormat="1" customHeight="1" spans="1:3">
      <c r="A530" s="62"/>
      <c r="B530" s="62"/>
      <c r="C530" s="62"/>
    </row>
    <row r="531" s="11" customFormat="1" customHeight="1" spans="1:3">
      <c r="A531" s="62"/>
      <c r="B531" s="62"/>
      <c r="C531" s="62"/>
    </row>
    <row r="532" s="11" customFormat="1" customHeight="1" spans="1:3">
      <c r="A532" s="62"/>
      <c r="B532" s="62"/>
      <c r="C532" s="62"/>
    </row>
    <row r="533" s="11" customFormat="1" customHeight="1" spans="1:3">
      <c r="A533" s="62"/>
      <c r="B533" s="62"/>
      <c r="C533" s="62"/>
    </row>
    <row r="534" s="11" customFormat="1" customHeight="1" spans="1:3">
      <c r="A534" s="62"/>
      <c r="B534" s="62"/>
      <c r="C534" s="62"/>
    </row>
    <row r="535" s="11" customFormat="1" customHeight="1" spans="1:3">
      <c r="A535" s="62"/>
      <c r="B535" s="62"/>
      <c r="C535" s="62"/>
    </row>
    <row r="536" s="11" customFormat="1" customHeight="1" spans="1:3">
      <c r="A536" s="62"/>
      <c r="B536" s="62"/>
      <c r="C536" s="62"/>
    </row>
    <row r="537" s="11" customFormat="1" customHeight="1" spans="1:3">
      <c r="A537" s="62"/>
      <c r="B537" s="62"/>
      <c r="C537" s="62"/>
    </row>
    <row r="538" s="11" customFormat="1" customHeight="1" spans="1:3">
      <c r="A538" s="62"/>
      <c r="B538" s="62"/>
      <c r="C538" s="62"/>
    </row>
    <row r="539" s="11" customFormat="1" customHeight="1" spans="1:3">
      <c r="A539" s="62"/>
      <c r="B539" s="62"/>
      <c r="C539" s="62"/>
    </row>
    <row r="540" s="11" customFormat="1" customHeight="1" spans="1:3">
      <c r="A540" s="62"/>
      <c r="B540" s="62"/>
      <c r="C540" s="62"/>
    </row>
    <row r="541" s="11" customFormat="1" customHeight="1" spans="1:3">
      <c r="A541" s="62"/>
      <c r="B541" s="62"/>
      <c r="C541" s="62"/>
    </row>
    <row r="542" s="11" customFormat="1" customHeight="1" spans="1:3">
      <c r="A542" s="62"/>
      <c r="B542" s="62"/>
      <c r="C542" s="62"/>
    </row>
    <row r="543" s="11" customFormat="1" customHeight="1" spans="1:3">
      <c r="A543" s="62"/>
      <c r="B543" s="62"/>
      <c r="C543" s="62"/>
    </row>
    <row r="544" s="11" customFormat="1" customHeight="1" spans="1:3">
      <c r="A544" s="62"/>
      <c r="B544" s="62"/>
      <c r="C544" s="62"/>
    </row>
    <row r="545" s="11" customFormat="1" customHeight="1" spans="1:3">
      <c r="A545" s="62"/>
      <c r="B545" s="62"/>
      <c r="C545" s="62"/>
    </row>
    <row r="546" s="11" customFormat="1" customHeight="1" spans="1:3">
      <c r="A546" s="62"/>
      <c r="B546" s="62"/>
      <c r="C546" s="62"/>
    </row>
    <row r="547" s="11" customFormat="1" customHeight="1" spans="1:3">
      <c r="A547" s="62"/>
      <c r="B547" s="62"/>
      <c r="C547" s="62"/>
    </row>
    <row r="548" s="11" customFormat="1" customHeight="1" spans="1:3">
      <c r="A548" s="62"/>
      <c r="B548" s="62"/>
      <c r="C548" s="62"/>
    </row>
    <row r="549" s="11" customFormat="1" customHeight="1" spans="1:3">
      <c r="A549" s="62"/>
      <c r="B549" s="62"/>
      <c r="C549" s="62"/>
    </row>
    <row r="550" s="11" customFormat="1" customHeight="1" spans="1:3">
      <c r="A550" s="62"/>
      <c r="B550" s="62"/>
      <c r="C550" s="62"/>
    </row>
    <row r="551" s="11" customFormat="1" customHeight="1" spans="1:3">
      <c r="A551" s="62"/>
      <c r="B551" s="62"/>
      <c r="C551" s="62"/>
    </row>
    <row r="552" s="11" customFormat="1" customHeight="1" spans="1:3">
      <c r="A552" s="62"/>
      <c r="B552" s="62"/>
      <c r="C552" s="62"/>
    </row>
    <row r="553" s="11" customFormat="1" customHeight="1" spans="1:3">
      <c r="A553" s="62"/>
      <c r="B553" s="62"/>
      <c r="C553" s="62"/>
    </row>
    <row r="554" s="11" customFormat="1" customHeight="1" spans="1:3">
      <c r="A554" s="62"/>
      <c r="B554" s="62"/>
      <c r="C554" s="62"/>
    </row>
    <row r="555" s="11" customFormat="1" customHeight="1" spans="1:3">
      <c r="A555" s="62"/>
      <c r="B555" s="62"/>
      <c r="C555" s="62"/>
    </row>
    <row r="556" s="11" customFormat="1" customHeight="1" spans="1:3">
      <c r="A556" s="62"/>
      <c r="B556" s="62"/>
      <c r="C556" s="62"/>
    </row>
    <row r="557" s="11" customFormat="1" customHeight="1" spans="1:3">
      <c r="A557" s="62"/>
      <c r="B557" s="62"/>
      <c r="C557" s="62"/>
    </row>
    <row r="558" s="11" customFormat="1" customHeight="1" spans="1:3">
      <c r="A558" s="62"/>
      <c r="B558" s="62"/>
      <c r="C558" s="62"/>
    </row>
    <row r="559" s="11" customFormat="1" customHeight="1" spans="1:3">
      <c r="A559" s="62"/>
      <c r="B559" s="62"/>
      <c r="C559" s="62"/>
    </row>
    <row r="560" s="11" customFormat="1" customHeight="1" spans="1:3">
      <c r="A560" s="62"/>
      <c r="B560" s="62"/>
      <c r="C560" s="62"/>
    </row>
    <row r="561" s="11" customFormat="1" customHeight="1" spans="1:3">
      <c r="A561" s="62"/>
      <c r="B561" s="62"/>
      <c r="C561" s="62"/>
    </row>
    <row r="562" s="11" customFormat="1" customHeight="1" spans="1:3">
      <c r="A562" s="62"/>
      <c r="B562" s="62"/>
      <c r="C562" s="62"/>
    </row>
    <row r="563" s="11" customFormat="1" customHeight="1" spans="1:3">
      <c r="A563" s="62"/>
      <c r="B563" s="62"/>
      <c r="C563" s="62"/>
    </row>
    <row r="564" s="11" customFormat="1" customHeight="1" spans="1:3">
      <c r="A564" s="62"/>
      <c r="B564" s="62"/>
      <c r="C564" s="62"/>
    </row>
    <row r="565" s="11" customFormat="1" customHeight="1" spans="1:3">
      <c r="A565" s="62"/>
      <c r="B565" s="62"/>
      <c r="C565" s="62"/>
    </row>
    <row r="566" s="11" customFormat="1" customHeight="1" spans="1:3">
      <c r="A566" s="62"/>
      <c r="B566" s="62"/>
      <c r="C566" s="62"/>
    </row>
    <row r="567" s="11" customFormat="1" customHeight="1" spans="1:3">
      <c r="A567" s="62"/>
      <c r="B567" s="62"/>
      <c r="C567" s="62"/>
    </row>
    <row r="568" s="11" customFormat="1" customHeight="1" spans="1:3">
      <c r="A568" s="62"/>
      <c r="B568" s="62"/>
      <c r="C568" s="62"/>
    </row>
    <row r="569" s="11" customFormat="1" customHeight="1" spans="1:3">
      <c r="A569" s="62"/>
      <c r="B569" s="62"/>
      <c r="C569" s="62"/>
    </row>
    <row r="570" s="11" customFormat="1" customHeight="1" spans="1:3">
      <c r="A570" s="62"/>
      <c r="B570" s="62"/>
      <c r="C570" s="62"/>
    </row>
    <row r="571" s="11" customFormat="1" customHeight="1" spans="1:3">
      <c r="A571" s="62"/>
      <c r="B571" s="62"/>
      <c r="C571" s="62"/>
    </row>
    <row r="572" s="11" customFormat="1" customHeight="1" spans="1:3">
      <c r="A572" s="62"/>
      <c r="B572" s="62"/>
      <c r="C572" s="62"/>
    </row>
    <row r="573" s="11" customFormat="1" customHeight="1" spans="1:3">
      <c r="A573" s="62"/>
      <c r="B573" s="62"/>
      <c r="C573" s="62"/>
    </row>
    <row r="574" s="11" customFormat="1" customHeight="1" spans="1:3">
      <c r="A574" s="62"/>
      <c r="B574" s="62"/>
      <c r="C574" s="62"/>
    </row>
    <row r="575" s="11" customFormat="1" customHeight="1" spans="1:3">
      <c r="A575" s="62"/>
      <c r="B575" s="62"/>
      <c r="C575" s="62"/>
    </row>
    <row r="576" s="11" customFormat="1" customHeight="1" spans="1:3">
      <c r="A576" s="62"/>
      <c r="B576" s="62"/>
      <c r="C576" s="62"/>
    </row>
    <row r="577" s="11" customFormat="1" customHeight="1" spans="1:3">
      <c r="A577" s="62"/>
      <c r="B577" s="62"/>
      <c r="C577" s="62"/>
    </row>
    <row r="578" s="11" customFormat="1" customHeight="1" spans="1:3">
      <c r="A578" s="62"/>
      <c r="B578" s="62"/>
      <c r="C578" s="62"/>
    </row>
    <row r="579" s="11" customFormat="1" customHeight="1" spans="1:3">
      <c r="A579" s="62"/>
      <c r="B579" s="62"/>
      <c r="C579" s="62"/>
    </row>
    <row r="580" s="11" customFormat="1" customHeight="1" spans="1:3">
      <c r="A580" s="62"/>
      <c r="B580" s="62"/>
      <c r="C580" s="62"/>
    </row>
    <row r="581" s="11" customFormat="1" customHeight="1" spans="1:3">
      <c r="A581" s="62"/>
      <c r="B581" s="62"/>
      <c r="C581" s="62"/>
    </row>
    <row r="582" s="11" customFormat="1" customHeight="1" spans="1:3">
      <c r="A582" s="62"/>
      <c r="B582" s="62"/>
      <c r="C582" s="62"/>
    </row>
    <row r="583" s="11" customFormat="1" customHeight="1" spans="1:3">
      <c r="A583" s="62"/>
      <c r="B583" s="62"/>
      <c r="C583" s="62"/>
    </row>
    <row r="584" s="11" customFormat="1" customHeight="1" spans="1:3">
      <c r="A584" s="62"/>
      <c r="B584" s="62"/>
      <c r="C584" s="62"/>
    </row>
    <row r="585" s="11" customFormat="1" customHeight="1" spans="1:3">
      <c r="A585" s="62"/>
      <c r="B585" s="62"/>
      <c r="C585" s="62"/>
    </row>
    <row r="586" s="11" customFormat="1" customHeight="1" spans="1:3">
      <c r="A586" s="62"/>
      <c r="B586" s="62"/>
      <c r="C586" s="62"/>
    </row>
    <row r="587" s="11" customFormat="1" customHeight="1" spans="1:3">
      <c r="A587" s="62"/>
      <c r="B587" s="62"/>
      <c r="C587" s="62"/>
    </row>
    <row r="588" s="11" customFormat="1" customHeight="1" spans="1:3">
      <c r="A588" s="62"/>
      <c r="B588" s="62"/>
      <c r="C588" s="62"/>
    </row>
    <row r="589" s="11" customFormat="1" customHeight="1" spans="1:3">
      <c r="A589" s="62"/>
      <c r="B589" s="62"/>
      <c r="C589" s="62"/>
    </row>
    <row r="590" s="11" customFormat="1" customHeight="1" spans="1:3">
      <c r="A590" s="62"/>
      <c r="B590" s="62"/>
      <c r="C590" s="62"/>
    </row>
    <row r="591" s="11" customFormat="1" customHeight="1" spans="1:3">
      <c r="A591" s="62"/>
      <c r="B591" s="62"/>
      <c r="C591" s="62"/>
    </row>
    <row r="592" s="11" customFormat="1" customHeight="1" spans="1:3">
      <c r="A592" s="62"/>
      <c r="B592" s="62"/>
      <c r="C592" s="62"/>
    </row>
    <row r="593" s="11" customFormat="1" customHeight="1" spans="1:3">
      <c r="A593" s="62"/>
      <c r="B593" s="62"/>
      <c r="C593" s="62"/>
    </row>
    <row r="594" s="11" customFormat="1" customHeight="1" spans="1:3">
      <c r="A594" s="62"/>
      <c r="B594" s="62"/>
      <c r="C594" s="62"/>
    </row>
    <row r="595" s="11" customFormat="1" customHeight="1" spans="1:3">
      <c r="A595" s="62"/>
      <c r="B595" s="62"/>
      <c r="C595" s="62"/>
    </row>
    <row r="596" s="11" customFormat="1" customHeight="1" spans="1:3">
      <c r="A596" s="62"/>
      <c r="B596" s="62"/>
      <c r="C596" s="62"/>
    </row>
    <row r="597" s="11" customFormat="1" customHeight="1" spans="1:3">
      <c r="A597" s="62"/>
      <c r="B597" s="62"/>
      <c r="C597" s="62"/>
    </row>
    <row r="598" s="11" customFormat="1" customHeight="1" spans="1:3">
      <c r="A598" s="62"/>
      <c r="B598" s="62"/>
      <c r="C598" s="62"/>
    </row>
    <row r="599" s="11" customFormat="1" customHeight="1" spans="1:3">
      <c r="A599" s="62"/>
      <c r="B599" s="62"/>
      <c r="C599" s="62"/>
    </row>
    <row r="600" s="11" customFormat="1" customHeight="1" spans="1:3">
      <c r="A600" s="62"/>
      <c r="B600" s="62"/>
      <c r="C600" s="62"/>
    </row>
    <row r="601" s="11" customFormat="1" customHeight="1" spans="1:3">
      <c r="A601" s="62"/>
      <c r="B601" s="62"/>
      <c r="C601" s="62"/>
    </row>
    <row r="602" s="11" customFormat="1" customHeight="1" spans="1:3">
      <c r="A602" s="62"/>
      <c r="B602" s="62"/>
      <c r="C602" s="62"/>
    </row>
    <row r="603" s="11" customFormat="1" customHeight="1" spans="1:3">
      <c r="A603" s="62"/>
      <c r="B603" s="62"/>
      <c r="C603" s="62"/>
    </row>
    <row r="604" s="11" customFormat="1" customHeight="1" spans="1:3">
      <c r="A604" s="62"/>
      <c r="B604" s="62"/>
      <c r="C604" s="62"/>
    </row>
    <row r="605" s="11" customFormat="1" customHeight="1" spans="1:3">
      <c r="A605" s="62"/>
      <c r="B605" s="62"/>
      <c r="C605" s="62"/>
    </row>
    <row r="606" s="11" customFormat="1" customHeight="1" spans="1:3">
      <c r="A606" s="62"/>
      <c r="B606" s="62"/>
      <c r="C606" s="62"/>
    </row>
    <row r="607" s="11" customFormat="1" customHeight="1" spans="1:3">
      <c r="A607" s="62"/>
      <c r="B607" s="62"/>
      <c r="C607" s="62"/>
    </row>
    <row r="608" s="11" customFormat="1" customHeight="1" spans="1:3">
      <c r="A608" s="62"/>
      <c r="B608" s="62"/>
      <c r="C608" s="62"/>
    </row>
    <row r="609" s="11" customFormat="1" customHeight="1" spans="1:3">
      <c r="A609" s="62"/>
      <c r="B609" s="62"/>
      <c r="C609" s="62"/>
    </row>
    <row r="610" s="11" customFormat="1" customHeight="1" spans="1:3">
      <c r="A610" s="62"/>
      <c r="B610" s="62"/>
      <c r="C610" s="62"/>
    </row>
    <row r="611" s="11" customFormat="1" customHeight="1" spans="1:3">
      <c r="A611" s="62"/>
      <c r="B611" s="62"/>
      <c r="C611" s="62"/>
    </row>
    <row r="612" s="11" customFormat="1" customHeight="1" spans="1:3">
      <c r="A612" s="62"/>
      <c r="B612" s="62"/>
      <c r="C612" s="62"/>
    </row>
    <row r="613" s="11" customFormat="1" customHeight="1" spans="1:3">
      <c r="A613" s="62"/>
      <c r="B613" s="62"/>
      <c r="C613" s="62"/>
    </row>
    <row r="614" s="11" customFormat="1" customHeight="1" spans="1:3">
      <c r="A614" s="62"/>
      <c r="B614" s="62"/>
      <c r="C614" s="62"/>
    </row>
    <row r="615" s="11" customFormat="1" customHeight="1" spans="1:3">
      <c r="A615" s="62"/>
      <c r="B615" s="62"/>
      <c r="C615" s="62"/>
    </row>
    <row r="616" s="11" customFormat="1" customHeight="1" spans="1:3">
      <c r="A616" s="62"/>
      <c r="B616" s="62"/>
      <c r="C616" s="62"/>
    </row>
    <row r="617" s="11" customFormat="1" customHeight="1" spans="1:3">
      <c r="A617" s="62"/>
      <c r="B617" s="62"/>
      <c r="C617" s="62"/>
    </row>
    <row r="618" s="11" customFormat="1" customHeight="1" spans="1:3">
      <c r="A618" s="62"/>
      <c r="B618" s="62"/>
      <c r="C618" s="62"/>
    </row>
    <row r="619" s="11" customFormat="1" customHeight="1" spans="1:3">
      <c r="A619" s="62"/>
      <c r="B619" s="62"/>
      <c r="C619" s="62"/>
    </row>
    <row r="620" s="11" customFormat="1" customHeight="1" spans="1:3">
      <c r="A620" s="62"/>
      <c r="B620" s="62"/>
      <c r="C620" s="62"/>
    </row>
    <row r="621" s="11" customFormat="1" customHeight="1" spans="1:3">
      <c r="A621" s="62"/>
      <c r="B621" s="62"/>
      <c r="C621" s="62"/>
    </row>
    <row r="622" s="11" customFormat="1" customHeight="1" spans="1:3">
      <c r="A622" s="62"/>
      <c r="B622" s="62"/>
      <c r="C622" s="62"/>
    </row>
    <row r="623" s="11" customFormat="1" customHeight="1" spans="1:3">
      <c r="A623" s="62"/>
      <c r="B623" s="62"/>
      <c r="C623" s="62"/>
    </row>
    <row r="624" s="11" customFormat="1" customHeight="1" spans="1:3">
      <c r="A624" s="62"/>
      <c r="B624" s="62"/>
      <c r="C624" s="62"/>
    </row>
    <row r="625" s="11" customFormat="1" customHeight="1" spans="1:3">
      <c r="A625" s="62"/>
      <c r="B625" s="62"/>
      <c r="C625" s="62"/>
    </row>
    <row r="626" s="11" customFormat="1" customHeight="1" spans="1:3">
      <c r="A626" s="62"/>
      <c r="B626" s="62"/>
      <c r="C626" s="62"/>
    </row>
    <row r="627" s="11" customFormat="1" customHeight="1" spans="1:3">
      <c r="A627" s="62"/>
      <c r="B627" s="62"/>
      <c r="C627" s="62"/>
    </row>
    <row r="628" s="11" customFormat="1" customHeight="1" spans="1:3">
      <c r="A628" s="62"/>
      <c r="B628" s="62"/>
      <c r="C628" s="62"/>
    </row>
    <row r="629" s="11" customFormat="1" customHeight="1" spans="1:3">
      <c r="A629" s="62"/>
      <c r="B629" s="62"/>
      <c r="C629" s="62"/>
    </row>
    <row r="630" s="11" customFormat="1" customHeight="1" spans="1:3">
      <c r="A630" s="62"/>
      <c r="B630" s="62"/>
      <c r="C630" s="62"/>
    </row>
    <row r="631" s="11" customFormat="1" customHeight="1" spans="1:3">
      <c r="A631" s="62"/>
      <c r="B631" s="62"/>
      <c r="C631" s="62"/>
    </row>
    <row r="632" s="11" customFormat="1" customHeight="1" spans="1:3">
      <c r="A632" s="62"/>
      <c r="B632" s="62"/>
      <c r="C632" s="62"/>
    </row>
    <row r="633" s="11" customFormat="1" customHeight="1" spans="1:3">
      <c r="A633" s="62"/>
      <c r="B633" s="62"/>
      <c r="C633" s="62"/>
    </row>
    <row r="634" s="11" customFormat="1" customHeight="1" spans="1:3">
      <c r="A634" s="62"/>
      <c r="B634" s="62"/>
      <c r="C634" s="62"/>
    </row>
    <row r="635" s="11" customFormat="1" customHeight="1" spans="1:3">
      <c r="A635" s="62"/>
      <c r="B635" s="62"/>
      <c r="C635" s="62"/>
    </row>
    <row r="636" s="11" customFormat="1" customHeight="1" spans="1:3">
      <c r="A636" s="62"/>
      <c r="B636" s="62"/>
      <c r="C636" s="62"/>
    </row>
    <row r="637" s="11" customFormat="1" customHeight="1" spans="1:3">
      <c r="A637" s="62"/>
      <c r="B637" s="62"/>
      <c r="C637" s="62"/>
    </row>
    <row r="638" s="11" customFormat="1" customHeight="1" spans="1:3">
      <c r="A638" s="62"/>
      <c r="B638" s="62"/>
      <c r="C638" s="62"/>
    </row>
    <row r="639" s="11" customFormat="1" customHeight="1" spans="1:3">
      <c r="A639" s="62"/>
      <c r="B639" s="62"/>
      <c r="C639" s="62"/>
    </row>
    <row r="640" s="11" customFormat="1" customHeight="1" spans="1:3">
      <c r="A640" s="62"/>
      <c r="B640" s="62"/>
      <c r="C640" s="62"/>
    </row>
    <row r="641" s="11" customFormat="1" customHeight="1" spans="1:3">
      <c r="A641" s="62"/>
      <c r="B641" s="62"/>
      <c r="C641" s="62"/>
    </row>
    <row r="642" s="11" customFormat="1" customHeight="1" spans="1:3">
      <c r="A642" s="62"/>
      <c r="B642" s="62"/>
      <c r="C642" s="62"/>
    </row>
    <row r="643" s="11" customFormat="1" customHeight="1" spans="1:3">
      <c r="A643" s="62"/>
      <c r="B643" s="62"/>
      <c r="C643" s="62"/>
    </row>
    <row r="644" s="11" customFormat="1" customHeight="1" spans="1:3">
      <c r="A644" s="62"/>
      <c r="B644" s="62"/>
      <c r="C644" s="62"/>
    </row>
    <row r="645" s="11" customFormat="1" customHeight="1" spans="1:3">
      <c r="A645" s="62"/>
      <c r="B645" s="62"/>
      <c r="C645" s="62"/>
    </row>
    <row r="646" s="11" customFormat="1" customHeight="1" spans="1:3">
      <c r="A646" s="62"/>
      <c r="B646" s="62"/>
      <c r="C646" s="62"/>
    </row>
    <row r="647" s="11" customFormat="1" customHeight="1" spans="1:3">
      <c r="A647" s="62"/>
      <c r="B647" s="62"/>
      <c r="C647" s="62"/>
    </row>
    <row r="648" s="11" customFormat="1" customHeight="1" spans="1:3">
      <c r="A648" s="62"/>
      <c r="B648" s="62"/>
      <c r="C648" s="62"/>
    </row>
    <row r="649" s="11" customFormat="1" customHeight="1" spans="1:3">
      <c r="A649" s="62"/>
      <c r="B649" s="62"/>
      <c r="C649" s="62"/>
    </row>
    <row r="650" s="11" customFormat="1" customHeight="1" spans="1:3">
      <c r="A650" s="62"/>
      <c r="B650" s="62"/>
      <c r="C650" s="62"/>
    </row>
    <row r="651" s="11" customFormat="1" customHeight="1" spans="1:3">
      <c r="A651" s="62"/>
      <c r="B651" s="62"/>
      <c r="C651" s="62"/>
    </row>
    <row r="652" s="11" customFormat="1" customHeight="1" spans="1:3">
      <c r="A652" s="62"/>
      <c r="B652" s="62"/>
      <c r="C652" s="62"/>
    </row>
    <row r="653" s="11" customFormat="1" customHeight="1" spans="1:3">
      <c r="A653" s="62"/>
      <c r="B653" s="62"/>
      <c r="C653" s="62"/>
    </row>
    <row r="654" s="11" customFormat="1" customHeight="1" spans="1:3">
      <c r="A654" s="62"/>
      <c r="B654" s="62"/>
      <c r="C654" s="62"/>
    </row>
    <row r="655" s="11" customFormat="1" customHeight="1" spans="1:3">
      <c r="A655" s="62"/>
      <c r="B655" s="62"/>
      <c r="C655" s="62"/>
    </row>
    <row r="656" s="11" customFormat="1" customHeight="1" spans="1:3">
      <c r="A656" s="62"/>
      <c r="B656" s="62"/>
      <c r="C656" s="62"/>
    </row>
    <row r="657" s="11" customFormat="1" customHeight="1" spans="1:3">
      <c r="A657" s="62"/>
      <c r="B657" s="62"/>
      <c r="C657" s="62"/>
    </row>
    <row r="658" s="11" customFormat="1" customHeight="1" spans="1:3">
      <c r="A658" s="62"/>
      <c r="B658" s="62"/>
      <c r="C658" s="62"/>
    </row>
    <row r="659" s="11" customFormat="1" customHeight="1" spans="1:3">
      <c r="A659" s="62"/>
      <c r="B659" s="62"/>
      <c r="C659" s="62"/>
    </row>
    <row r="660" s="11" customFormat="1" customHeight="1" spans="1:3">
      <c r="A660" s="62"/>
      <c r="B660" s="62"/>
      <c r="C660" s="62"/>
    </row>
    <row r="661" s="11" customFormat="1" customHeight="1" spans="1:3">
      <c r="A661" s="62"/>
      <c r="B661" s="62"/>
      <c r="C661" s="62"/>
    </row>
    <row r="662" s="11" customFormat="1" customHeight="1" spans="1:3">
      <c r="A662" s="62"/>
      <c r="B662" s="62"/>
      <c r="C662" s="62"/>
    </row>
    <row r="663" s="11" customFormat="1" customHeight="1" spans="1:3">
      <c r="A663" s="62"/>
      <c r="B663" s="62"/>
      <c r="C663" s="62"/>
    </row>
    <row r="664" s="11" customFormat="1" customHeight="1" spans="1:3">
      <c r="A664" s="62"/>
      <c r="B664" s="62"/>
      <c r="C664" s="62"/>
    </row>
    <row r="665" s="11" customFormat="1" customHeight="1" spans="1:3">
      <c r="A665" s="62"/>
      <c r="B665" s="62"/>
      <c r="C665" s="62"/>
    </row>
    <row r="666" s="11" customFormat="1" customHeight="1" spans="1:3">
      <c r="A666" s="62"/>
      <c r="B666" s="62"/>
      <c r="C666" s="62"/>
    </row>
    <row r="667" s="11" customFormat="1" customHeight="1" spans="1:3">
      <c r="A667" s="62"/>
      <c r="B667" s="62"/>
      <c r="C667" s="62"/>
    </row>
    <row r="668" s="11" customFormat="1" customHeight="1" spans="1:3">
      <c r="A668" s="62"/>
      <c r="B668" s="62"/>
      <c r="C668" s="62"/>
    </row>
    <row r="669" s="11" customFormat="1" customHeight="1" spans="1:3">
      <c r="A669" s="62"/>
      <c r="B669" s="62"/>
      <c r="C669" s="62"/>
    </row>
    <row r="670" s="11" customFormat="1" customHeight="1" spans="1:3">
      <c r="A670" s="62"/>
      <c r="B670" s="62"/>
      <c r="C670" s="62"/>
    </row>
    <row r="671" s="11" customFormat="1" customHeight="1" spans="1:3">
      <c r="A671" s="62"/>
      <c r="B671" s="62"/>
      <c r="C671" s="62"/>
    </row>
    <row r="672" s="11" customFormat="1" customHeight="1" spans="1:3">
      <c r="A672" s="62"/>
      <c r="B672" s="62"/>
      <c r="C672" s="62"/>
    </row>
    <row r="673" s="11" customFormat="1" customHeight="1" spans="1:3">
      <c r="A673" s="62"/>
      <c r="B673" s="62"/>
      <c r="C673" s="62"/>
    </row>
    <row r="674" s="11" customFormat="1" customHeight="1" spans="1:3">
      <c r="A674" s="62"/>
      <c r="B674" s="62"/>
      <c r="C674" s="62"/>
    </row>
    <row r="675" s="11" customFormat="1" customHeight="1" spans="1:3">
      <c r="A675" s="62"/>
      <c r="B675" s="62"/>
      <c r="C675" s="62"/>
    </row>
    <row r="676" s="11" customFormat="1" customHeight="1" spans="1:3">
      <c r="A676" s="62"/>
      <c r="B676" s="62"/>
      <c r="C676" s="62"/>
    </row>
    <row r="677" s="11" customFormat="1" customHeight="1" spans="1:3">
      <c r="A677" s="62"/>
      <c r="B677" s="62"/>
      <c r="C677" s="62"/>
    </row>
    <row r="678" s="11" customFormat="1" customHeight="1" spans="1:3">
      <c r="A678" s="62"/>
      <c r="B678" s="62"/>
      <c r="C678" s="62"/>
    </row>
    <row r="679" s="11" customFormat="1" customHeight="1" spans="1:3">
      <c r="A679" s="62"/>
      <c r="B679" s="62"/>
      <c r="C679" s="62"/>
    </row>
    <row r="680" s="11" customFormat="1" customHeight="1" spans="1:3">
      <c r="A680" s="62"/>
      <c r="B680" s="62"/>
      <c r="C680" s="62"/>
    </row>
    <row r="681" s="11" customFormat="1" customHeight="1" spans="1:3">
      <c r="A681" s="62"/>
      <c r="B681" s="62"/>
      <c r="C681" s="62"/>
    </row>
    <row r="682" s="11" customFormat="1" customHeight="1" spans="1:3">
      <c r="A682" s="62"/>
      <c r="B682" s="62"/>
      <c r="C682" s="62"/>
    </row>
    <row r="683" s="11" customFormat="1" customHeight="1" spans="1:3">
      <c r="A683" s="62"/>
      <c r="B683" s="62"/>
      <c r="C683" s="62"/>
    </row>
    <row r="684" s="11" customFormat="1" customHeight="1" spans="1:3">
      <c r="A684" s="62"/>
      <c r="B684" s="62"/>
      <c r="C684" s="62"/>
    </row>
    <row r="685" s="11" customFormat="1" customHeight="1" spans="1:3">
      <c r="A685" s="62"/>
      <c r="B685" s="62"/>
      <c r="C685" s="62"/>
    </row>
    <row r="686" s="11" customFormat="1" customHeight="1" spans="1:3">
      <c r="A686" s="62"/>
      <c r="B686" s="62"/>
      <c r="C686" s="62"/>
    </row>
    <row r="687" s="11" customFormat="1" customHeight="1" spans="1:3">
      <c r="A687" s="62"/>
      <c r="B687" s="62"/>
      <c r="C687" s="62"/>
    </row>
    <row r="688" s="11" customFormat="1" customHeight="1" spans="1:3">
      <c r="A688" s="62"/>
      <c r="B688" s="62"/>
      <c r="C688" s="62"/>
    </row>
    <row r="689" s="11" customFormat="1" customHeight="1" spans="1:3">
      <c r="A689" s="62"/>
      <c r="B689" s="62"/>
      <c r="C689" s="62"/>
    </row>
    <row r="690" s="11" customFormat="1" customHeight="1" spans="1:3">
      <c r="A690" s="62"/>
      <c r="B690" s="62"/>
      <c r="C690" s="62"/>
    </row>
    <row r="691" s="11" customFormat="1" customHeight="1" spans="1:3">
      <c r="A691" s="62"/>
      <c r="B691" s="62"/>
      <c r="C691" s="62"/>
    </row>
    <row r="692" s="11" customFormat="1" customHeight="1" spans="1:3">
      <c r="A692" s="62"/>
      <c r="B692" s="62"/>
      <c r="C692" s="62"/>
    </row>
    <row r="693" s="11" customFormat="1" customHeight="1" spans="1:3">
      <c r="A693" s="62"/>
      <c r="B693" s="62"/>
      <c r="C693" s="62"/>
    </row>
    <row r="694" s="11" customFormat="1" customHeight="1" spans="1:3">
      <c r="A694" s="62"/>
      <c r="B694" s="62"/>
      <c r="C694" s="62"/>
    </row>
    <row r="695" s="11" customFormat="1" customHeight="1" spans="1:3">
      <c r="A695" s="62"/>
      <c r="B695" s="62"/>
      <c r="C695" s="62"/>
    </row>
    <row r="696" s="11" customFormat="1" customHeight="1" spans="1:3">
      <c r="A696" s="62"/>
      <c r="B696" s="62"/>
      <c r="C696" s="62"/>
    </row>
    <row r="697" s="11" customFormat="1" customHeight="1" spans="1:3">
      <c r="A697" s="62"/>
      <c r="B697" s="62"/>
      <c r="C697" s="62"/>
    </row>
    <row r="698" s="11" customFormat="1" customHeight="1" spans="1:3">
      <c r="A698" s="62"/>
      <c r="B698" s="62"/>
      <c r="C698" s="62"/>
    </row>
    <row r="699" s="11" customFormat="1" customHeight="1" spans="1:3">
      <c r="A699" s="62"/>
      <c r="B699" s="62"/>
      <c r="C699" s="62"/>
    </row>
    <row r="700" s="11" customFormat="1" customHeight="1" spans="1:3">
      <c r="A700" s="62"/>
      <c r="B700" s="62"/>
      <c r="C700" s="62"/>
    </row>
    <row r="701" s="11" customFormat="1" customHeight="1" spans="1:3">
      <c r="A701" s="62"/>
      <c r="B701" s="62"/>
      <c r="C701" s="62"/>
    </row>
    <row r="702" s="11" customFormat="1" customHeight="1" spans="1:3">
      <c r="A702" s="62"/>
      <c r="B702" s="62"/>
      <c r="C702" s="62"/>
    </row>
    <row r="703" s="11" customFormat="1" customHeight="1" spans="1:3">
      <c r="A703" s="62"/>
      <c r="B703" s="62"/>
      <c r="C703" s="62"/>
    </row>
    <row r="704" s="11" customFormat="1" customHeight="1" spans="1:3">
      <c r="A704" s="62"/>
      <c r="B704" s="62"/>
      <c r="C704" s="62"/>
    </row>
    <row r="705" s="11" customFormat="1" customHeight="1" spans="1:3">
      <c r="A705" s="62"/>
      <c r="B705" s="62"/>
      <c r="C705" s="62"/>
    </row>
    <row r="706" s="11" customFormat="1" customHeight="1" spans="1:3">
      <c r="A706" s="62"/>
      <c r="B706" s="62"/>
      <c r="C706" s="62"/>
    </row>
    <row r="707" s="11" customFormat="1" customHeight="1" spans="1:3">
      <c r="A707" s="62"/>
      <c r="B707" s="62"/>
      <c r="C707" s="62"/>
    </row>
    <row r="708" s="11" customFormat="1" customHeight="1" spans="1:3">
      <c r="A708" s="62"/>
      <c r="B708" s="62"/>
      <c r="C708" s="62"/>
    </row>
    <row r="709" s="11" customFormat="1" customHeight="1" spans="1:3">
      <c r="A709" s="62"/>
      <c r="B709" s="62"/>
      <c r="C709" s="62"/>
    </row>
    <row r="710" s="11" customFormat="1" customHeight="1" spans="1:3">
      <c r="A710" s="62"/>
      <c r="B710" s="62"/>
      <c r="C710" s="62"/>
    </row>
    <row r="711" s="11" customFormat="1" customHeight="1" spans="1:3">
      <c r="A711" s="62"/>
      <c r="B711" s="62"/>
      <c r="C711" s="62"/>
    </row>
    <row r="712" s="11" customFormat="1" customHeight="1" spans="1:3">
      <c r="A712" s="62"/>
      <c r="B712" s="62"/>
      <c r="C712" s="62"/>
    </row>
    <row r="713" s="11" customFormat="1" customHeight="1" spans="1:3">
      <c r="A713" s="62"/>
      <c r="B713" s="62"/>
      <c r="C713" s="62"/>
    </row>
    <row r="714" s="11" customFormat="1" customHeight="1" spans="1:3">
      <c r="A714" s="62"/>
      <c r="B714" s="62"/>
      <c r="C714" s="62"/>
    </row>
    <row r="715" s="11" customFormat="1" customHeight="1" spans="1:3">
      <c r="A715" s="62"/>
      <c r="B715" s="62"/>
      <c r="C715" s="62"/>
    </row>
    <row r="716" s="11" customFormat="1" customHeight="1" spans="1:3">
      <c r="A716" s="62"/>
      <c r="B716" s="62"/>
      <c r="C716" s="62"/>
    </row>
    <row r="717" s="11" customFormat="1" customHeight="1" spans="1:3">
      <c r="A717" s="62"/>
      <c r="B717" s="62"/>
      <c r="C717" s="62"/>
    </row>
    <row r="718" s="11" customFormat="1" customHeight="1" spans="1:3">
      <c r="A718" s="62"/>
      <c r="B718" s="62"/>
      <c r="C718" s="62"/>
    </row>
    <row r="719" s="11" customFormat="1" customHeight="1" spans="1:3">
      <c r="A719" s="62"/>
      <c r="B719" s="62"/>
      <c r="C719" s="62"/>
    </row>
    <row r="720" s="11" customFormat="1" customHeight="1" spans="1:3">
      <c r="A720" s="62"/>
      <c r="B720" s="62"/>
      <c r="C720" s="62"/>
    </row>
    <row r="721" s="11" customFormat="1" customHeight="1" spans="1:3">
      <c r="A721" s="62"/>
      <c r="B721" s="62"/>
      <c r="C721" s="62"/>
    </row>
    <row r="722" s="11" customFormat="1" customHeight="1" spans="1:3">
      <c r="A722" s="62"/>
      <c r="B722" s="62"/>
      <c r="C722" s="62"/>
    </row>
    <row r="723" s="11" customFormat="1" customHeight="1" spans="1:3">
      <c r="A723" s="62"/>
      <c r="B723" s="62"/>
      <c r="C723" s="62"/>
    </row>
    <row r="724" s="11" customFormat="1" customHeight="1" spans="1:3">
      <c r="A724" s="62"/>
      <c r="B724" s="62"/>
      <c r="C724" s="62"/>
    </row>
    <row r="725" s="11" customFormat="1" customHeight="1" spans="1:3">
      <c r="A725" s="62"/>
      <c r="B725" s="62"/>
      <c r="C725" s="62"/>
    </row>
    <row r="726" s="11" customFormat="1" customHeight="1" spans="1:3">
      <c r="A726" s="62"/>
      <c r="B726" s="62"/>
      <c r="C726" s="62"/>
    </row>
    <row r="727" s="11" customFormat="1" customHeight="1" spans="1:3">
      <c r="A727" s="62"/>
      <c r="B727" s="62"/>
      <c r="C727" s="62"/>
    </row>
    <row r="728" s="11" customFormat="1" customHeight="1" spans="1:3">
      <c r="A728" s="62"/>
      <c r="B728" s="62"/>
      <c r="C728" s="62"/>
    </row>
    <row r="729" s="11" customFormat="1" customHeight="1" spans="1:3">
      <c r="A729" s="62"/>
      <c r="B729" s="62"/>
      <c r="C729" s="62"/>
    </row>
    <row r="730" s="11" customFormat="1" customHeight="1" spans="1:3">
      <c r="A730" s="62"/>
      <c r="B730" s="62"/>
      <c r="C730" s="62"/>
    </row>
    <row r="731" s="11" customFormat="1" customHeight="1" spans="1:3">
      <c r="A731" s="62"/>
      <c r="B731" s="62"/>
      <c r="C731" s="62"/>
    </row>
    <row r="732" s="11" customFormat="1" customHeight="1" spans="1:3">
      <c r="A732" s="62"/>
      <c r="B732" s="62"/>
      <c r="C732" s="62"/>
    </row>
    <row r="733" s="11" customFormat="1" customHeight="1" spans="1:3">
      <c r="A733" s="62"/>
      <c r="B733" s="62"/>
      <c r="C733" s="62"/>
    </row>
    <row r="734" s="11" customFormat="1" customHeight="1" spans="1:3">
      <c r="A734" s="62"/>
      <c r="B734" s="62"/>
      <c r="C734" s="62"/>
    </row>
    <row r="735" s="11" customFormat="1" customHeight="1" spans="1:3">
      <c r="A735" s="62"/>
      <c r="B735" s="62"/>
      <c r="C735" s="62"/>
    </row>
    <row r="736" s="11" customFormat="1" customHeight="1" spans="1:3">
      <c r="A736" s="62"/>
      <c r="B736" s="62"/>
      <c r="C736" s="62"/>
    </row>
    <row r="737" s="11" customFormat="1" customHeight="1" spans="1:3">
      <c r="A737" s="62"/>
      <c r="B737" s="62"/>
      <c r="C737" s="62"/>
    </row>
    <row r="738" s="11" customFormat="1" customHeight="1" spans="1:3">
      <c r="A738" s="62"/>
      <c r="B738" s="62"/>
      <c r="C738" s="62"/>
    </row>
    <row r="739" s="11" customFormat="1" customHeight="1" spans="1:3">
      <c r="A739" s="62"/>
      <c r="B739" s="62"/>
      <c r="C739" s="62"/>
    </row>
    <row r="740" s="11" customFormat="1" customHeight="1" spans="1:3">
      <c r="A740" s="62"/>
      <c r="B740" s="62"/>
      <c r="C740" s="62"/>
    </row>
    <row r="741" s="11" customFormat="1" customHeight="1" spans="1:3">
      <c r="A741" s="62"/>
      <c r="B741" s="62"/>
      <c r="C741" s="62"/>
    </row>
    <row r="742" s="11" customFormat="1" customHeight="1" spans="1:3">
      <c r="A742" s="62"/>
      <c r="B742" s="62"/>
      <c r="C742" s="62"/>
    </row>
    <row r="743" s="11" customFormat="1" customHeight="1" spans="1:3">
      <c r="A743" s="62"/>
      <c r="B743" s="62"/>
      <c r="C743" s="62"/>
    </row>
    <row r="744" s="11" customFormat="1" customHeight="1" spans="1:3">
      <c r="A744" s="62"/>
      <c r="B744" s="62"/>
      <c r="C744" s="62"/>
    </row>
    <row r="745" s="11" customFormat="1" customHeight="1" spans="1:3">
      <c r="A745" s="62"/>
      <c r="B745" s="62"/>
      <c r="C745" s="62"/>
    </row>
    <row r="746" s="11" customFormat="1" customHeight="1" spans="1:3">
      <c r="A746" s="62"/>
      <c r="B746" s="62"/>
      <c r="C746" s="62"/>
    </row>
    <row r="747" s="11" customFormat="1" customHeight="1" spans="1:3">
      <c r="A747" s="62"/>
      <c r="B747" s="62"/>
      <c r="C747" s="62"/>
    </row>
    <row r="748" s="11" customFormat="1" customHeight="1" spans="1:3">
      <c r="A748" s="62"/>
      <c r="B748" s="62"/>
      <c r="C748" s="62"/>
    </row>
    <row r="749" s="11" customFormat="1" customHeight="1" spans="1:3">
      <c r="A749" s="62"/>
      <c r="B749" s="62"/>
      <c r="C749" s="62"/>
    </row>
    <row r="750" s="11" customFormat="1" customHeight="1" spans="1:3">
      <c r="A750" s="62"/>
      <c r="B750" s="62"/>
      <c r="C750" s="62"/>
    </row>
    <row r="751" s="11" customFormat="1" customHeight="1" spans="1:3">
      <c r="A751" s="62"/>
      <c r="B751" s="62"/>
      <c r="C751" s="62"/>
    </row>
    <row r="752" s="11" customFormat="1" customHeight="1" spans="1:3">
      <c r="A752" s="62"/>
      <c r="B752" s="62"/>
      <c r="C752" s="62"/>
    </row>
    <row r="753" s="11" customFormat="1" customHeight="1" spans="1:3">
      <c r="A753" s="62"/>
      <c r="B753" s="62"/>
      <c r="C753" s="62"/>
    </row>
    <row r="754" s="11" customFormat="1" customHeight="1" spans="1:3">
      <c r="A754" s="62"/>
      <c r="B754" s="62"/>
      <c r="C754" s="62"/>
    </row>
    <row r="755" s="11" customFormat="1" customHeight="1" spans="1:3">
      <c r="A755" s="62"/>
      <c r="B755" s="62"/>
      <c r="C755" s="62"/>
    </row>
    <row r="756" s="11" customFormat="1" customHeight="1" spans="1:3">
      <c r="A756" s="62"/>
      <c r="B756" s="62"/>
      <c r="C756" s="62"/>
    </row>
    <row r="757" s="11" customFormat="1" customHeight="1" spans="1:3">
      <c r="A757" s="62"/>
      <c r="B757" s="62"/>
      <c r="C757" s="62"/>
    </row>
    <row r="758" s="11" customFormat="1" customHeight="1" spans="1:3">
      <c r="A758" s="62"/>
      <c r="B758" s="62"/>
      <c r="C758" s="62"/>
    </row>
    <row r="759" s="11" customFormat="1" customHeight="1" spans="1:3">
      <c r="A759" s="62"/>
      <c r="B759" s="62"/>
      <c r="C759" s="62"/>
    </row>
    <row r="760" s="11" customFormat="1" customHeight="1" spans="1:3">
      <c r="A760" s="62"/>
      <c r="B760" s="62"/>
      <c r="C760" s="62"/>
    </row>
    <row r="761" s="11" customFormat="1" customHeight="1" spans="1:3">
      <c r="A761" s="62"/>
      <c r="B761" s="62"/>
      <c r="C761" s="62"/>
    </row>
    <row r="762" s="11" customFormat="1" customHeight="1" spans="1:3">
      <c r="A762" s="62"/>
      <c r="B762" s="62"/>
      <c r="C762" s="62"/>
    </row>
    <row r="763" s="11" customFormat="1" customHeight="1" spans="1:3">
      <c r="A763" s="62"/>
      <c r="B763" s="62"/>
      <c r="C763" s="62"/>
    </row>
    <row r="764" s="11" customFormat="1" customHeight="1" spans="1:3">
      <c r="A764" s="62"/>
      <c r="B764" s="62"/>
      <c r="C764" s="62"/>
    </row>
    <row r="765" s="11" customFormat="1" customHeight="1" spans="1:3">
      <c r="A765" s="62"/>
      <c r="B765" s="62"/>
      <c r="C765" s="62"/>
    </row>
    <row r="766" s="11" customFormat="1" customHeight="1" spans="1:3">
      <c r="A766" s="62"/>
      <c r="B766" s="62"/>
      <c r="C766" s="62"/>
    </row>
    <row r="767" s="11" customFormat="1" customHeight="1" spans="1:3">
      <c r="A767" s="62"/>
      <c r="B767" s="62"/>
      <c r="C767" s="62"/>
    </row>
    <row r="768" s="11" customFormat="1" customHeight="1" spans="1:3">
      <c r="A768" s="62"/>
      <c r="B768" s="62"/>
      <c r="C768" s="62"/>
    </row>
    <row r="769" s="11" customFormat="1" customHeight="1" spans="1:3">
      <c r="A769" s="62"/>
      <c r="B769" s="62"/>
      <c r="C769" s="62"/>
    </row>
    <row r="770" s="11" customFormat="1" customHeight="1" spans="1:3">
      <c r="A770" s="62"/>
      <c r="B770" s="62"/>
      <c r="C770" s="62"/>
    </row>
    <row r="771" s="11" customFormat="1" customHeight="1" spans="1:3">
      <c r="A771" s="62"/>
      <c r="B771" s="62"/>
      <c r="C771" s="62"/>
    </row>
    <row r="772" s="11" customFormat="1" customHeight="1" spans="1:3">
      <c r="A772" s="62"/>
      <c r="B772" s="62"/>
      <c r="C772" s="62"/>
    </row>
    <row r="773" s="11" customFormat="1" customHeight="1" spans="1:3">
      <c r="A773" s="62"/>
      <c r="B773" s="62"/>
      <c r="C773" s="62"/>
    </row>
    <row r="774" s="11" customFormat="1" customHeight="1" spans="1:3">
      <c r="A774" s="62"/>
      <c r="B774" s="62"/>
      <c r="C774" s="62"/>
    </row>
    <row r="775" s="11" customFormat="1" customHeight="1" spans="1:3">
      <c r="A775" s="62"/>
      <c r="B775" s="62"/>
      <c r="C775" s="62"/>
    </row>
    <row r="776" s="11" customFormat="1" customHeight="1" spans="1:3">
      <c r="A776" s="62"/>
      <c r="B776" s="62"/>
      <c r="C776" s="62"/>
    </row>
    <row r="777" s="11" customFormat="1" customHeight="1" spans="1:3">
      <c r="A777" s="62"/>
      <c r="B777" s="62"/>
      <c r="C777" s="62"/>
    </row>
    <row r="778" s="11" customFormat="1" customHeight="1" spans="1:3">
      <c r="A778" s="62"/>
      <c r="B778" s="62"/>
      <c r="C778" s="62"/>
    </row>
    <row r="779" s="11" customFormat="1" customHeight="1" spans="1:3">
      <c r="A779" s="62"/>
      <c r="B779" s="62"/>
      <c r="C779" s="62"/>
    </row>
    <row r="780" s="11" customFormat="1" customHeight="1" spans="1:3">
      <c r="A780" s="62"/>
      <c r="B780" s="62"/>
      <c r="C780" s="62"/>
    </row>
    <row r="781" s="11" customFormat="1" customHeight="1" spans="1:3">
      <c r="A781" s="62"/>
      <c r="B781" s="62"/>
      <c r="C781" s="62"/>
    </row>
    <row r="782" s="11" customFormat="1" customHeight="1" spans="1:3">
      <c r="A782" s="62"/>
      <c r="B782" s="62"/>
      <c r="C782" s="62"/>
    </row>
    <row r="783" s="11" customFormat="1" customHeight="1" spans="1:3">
      <c r="A783" s="62"/>
      <c r="B783" s="62"/>
      <c r="C783" s="62"/>
    </row>
    <row r="784" s="11" customFormat="1" customHeight="1" spans="1:3">
      <c r="A784" s="62"/>
      <c r="B784" s="62"/>
      <c r="C784" s="62"/>
    </row>
    <row r="785" s="11" customFormat="1" customHeight="1" spans="1:3">
      <c r="A785" s="62"/>
      <c r="B785" s="62"/>
      <c r="C785" s="62"/>
    </row>
    <row r="786" s="11" customFormat="1" customHeight="1" spans="1:3">
      <c r="A786" s="62"/>
      <c r="B786" s="62"/>
      <c r="C786" s="62"/>
    </row>
    <row r="787" s="11" customFormat="1" customHeight="1" spans="1:3">
      <c r="A787" s="62"/>
      <c r="B787" s="62"/>
      <c r="C787" s="62"/>
    </row>
    <row r="788" s="11" customFormat="1" customHeight="1" spans="1:3">
      <c r="A788" s="62"/>
      <c r="B788" s="62"/>
      <c r="C788" s="62"/>
    </row>
    <row r="789" s="11" customFormat="1" customHeight="1" spans="1:3">
      <c r="A789" s="62"/>
      <c r="B789" s="62"/>
      <c r="C789" s="62"/>
    </row>
    <row r="790" s="11" customFormat="1" customHeight="1" spans="1:3">
      <c r="A790" s="62"/>
      <c r="B790" s="62"/>
      <c r="C790" s="62"/>
    </row>
    <row r="791" s="11" customFormat="1" customHeight="1" spans="1:3">
      <c r="A791" s="62"/>
      <c r="B791" s="62"/>
      <c r="C791" s="62"/>
    </row>
    <row r="792" s="11" customFormat="1" customHeight="1" spans="1:3">
      <c r="A792" s="62"/>
      <c r="B792" s="62"/>
      <c r="C792" s="62"/>
    </row>
    <row r="793" s="11" customFormat="1" customHeight="1" spans="1:3">
      <c r="A793" s="62"/>
      <c r="B793" s="62"/>
      <c r="C793" s="62"/>
    </row>
    <row r="794" s="11" customFormat="1" customHeight="1" spans="1:3">
      <c r="A794" s="62"/>
      <c r="B794" s="62"/>
      <c r="C794" s="62"/>
    </row>
    <row r="795" s="11" customFormat="1" customHeight="1" spans="1:3">
      <c r="A795" s="62"/>
      <c r="B795" s="62"/>
      <c r="C795" s="62"/>
    </row>
    <row r="796" s="11" customFormat="1" customHeight="1" spans="1:3">
      <c r="A796" s="62"/>
      <c r="B796" s="62"/>
      <c r="C796" s="62"/>
    </row>
    <row r="797" s="11" customFormat="1" customHeight="1" spans="1:3">
      <c r="A797" s="62"/>
      <c r="B797" s="62"/>
      <c r="C797" s="62"/>
    </row>
    <row r="798" s="11" customFormat="1" customHeight="1" spans="1:3">
      <c r="A798" s="62"/>
      <c r="B798" s="62"/>
      <c r="C798" s="62"/>
    </row>
    <row r="799" s="11" customFormat="1" customHeight="1" spans="1:3">
      <c r="A799" s="62"/>
      <c r="B799" s="62"/>
      <c r="C799" s="62"/>
    </row>
    <row r="800" s="11" customFormat="1" customHeight="1" spans="1:3">
      <c r="A800" s="62"/>
      <c r="B800" s="62"/>
      <c r="C800" s="62"/>
    </row>
    <row r="801" s="11" customFormat="1" customHeight="1" spans="1:3">
      <c r="A801" s="62"/>
      <c r="B801" s="62"/>
      <c r="C801" s="62"/>
    </row>
    <row r="802" s="11" customFormat="1" customHeight="1" spans="1:3">
      <c r="A802" s="62"/>
      <c r="B802" s="62"/>
      <c r="C802" s="62"/>
    </row>
    <row r="803" s="11" customFormat="1" customHeight="1" spans="1:3">
      <c r="A803" s="62"/>
      <c r="B803" s="62"/>
      <c r="C803" s="62"/>
    </row>
    <row r="804" s="11" customFormat="1" customHeight="1" spans="1:3">
      <c r="A804" s="62"/>
      <c r="B804" s="62"/>
      <c r="C804" s="62"/>
    </row>
    <row r="805" s="11" customFormat="1" customHeight="1" spans="1:3">
      <c r="A805" s="62"/>
      <c r="B805" s="62"/>
      <c r="C805" s="62"/>
    </row>
    <row r="806" s="11" customFormat="1" customHeight="1" spans="1:3">
      <c r="A806" s="62"/>
      <c r="B806" s="62"/>
      <c r="C806" s="62"/>
    </row>
    <row r="807" s="11" customFormat="1" customHeight="1" spans="1:3">
      <c r="A807" s="62"/>
      <c r="B807" s="62"/>
      <c r="C807" s="62"/>
    </row>
    <row r="808" s="11" customFormat="1" customHeight="1" spans="1:3">
      <c r="A808" s="62"/>
      <c r="B808" s="62"/>
      <c r="C808" s="62"/>
    </row>
    <row r="809" s="11" customFormat="1" customHeight="1" spans="1:3">
      <c r="A809" s="62"/>
      <c r="B809" s="62"/>
      <c r="C809" s="62"/>
    </row>
    <row r="810" s="11" customFormat="1" customHeight="1" spans="1:3">
      <c r="A810" s="62"/>
      <c r="B810" s="62"/>
      <c r="C810" s="62"/>
    </row>
    <row r="811" s="11" customFormat="1" customHeight="1" spans="1:3">
      <c r="A811" s="62"/>
      <c r="B811" s="62"/>
      <c r="C811" s="62"/>
    </row>
    <row r="812" s="11" customFormat="1" customHeight="1" spans="1:3">
      <c r="A812" s="62"/>
      <c r="B812" s="62"/>
      <c r="C812" s="62"/>
    </row>
    <row r="813" s="11" customFormat="1" customHeight="1" spans="1:3">
      <c r="A813" s="62"/>
      <c r="B813" s="62"/>
      <c r="C813" s="62"/>
    </row>
    <row r="814" s="11" customFormat="1" customHeight="1" spans="1:3">
      <c r="A814" s="62"/>
      <c r="B814" s="62"/>
      <c r="C814" s="62"/>
    </row>
    <row r="815" s="11" customFormat="1" customHeight="1" spans="1:3">
      <c r="A815" s="62"/>
      <c r="B815" s="62"/>
      <c r="C815" s="62"/>
    </row>
    <row r="816" s="11" customFormat="1" customHeight="1" spans="1:3">
      <c r="A816" s="62"/>
      <c r="B816" s="62"/>
      <c r="C816" s="62"/>
    </row>
    <row r="817" s="11" customFormat="1" customHeight="1" spans="1:3">
      <c r="A817" s="62"/>
      <c r="B817" s="62"/>
      <c r="C817" s="62"/>
    </row>
    <row r="818" s="11" customFormat="1" customHeight="1" spans="1:3">
      <c r="A818" s="62"/>
      <c r="B818" s="62"/>
      <c r="C818" s="62"/>
    </row>
    <row r="819" s="11" customFormat="1" customHeight="1" spans="1:3">
      <c r="A819" s="62"/>
      <c r="B819" s="62"/>
      <c r="C819" s="62"/>
    </row>
    <row r="820" s="11" customFormat="1" customHeight="1" spans="1:3">
      <c r="A820" s="62"/>
      <c r="B820" s="62"/>
      <c r="C820" s="62"/>
    </row>
    <row r="821" s="11" customFormat="1" customHeight="1" spans="1:3">
      <c r="A821" s="62"/>
      <c r="B821" s="62"/>
      <c r="C821" s="62"/>
    </row>
    <row r="822" s="11" customFormat="1" customHeight="1" spans="1:3">
      <c r="A822" s="62"/>
      <c r="B822" s="62"/>
      <c r="C822" s="62"/>
    </row>
    <row r="823" s="11" customFormat="1" customHeight="1" spans="1:3">
      <c r="A823" s="62"/>
      <c r="B823" s="62"/>
      <c r="C823" s="62"/>
    </row>
    <row r="824" s="11" customFormat="1" customHeight="1" spans="1:3">
      <c r="A824" s="62"/>
      <c r="B824" s="62"/>
      <c r="C824" s="62"/>
    </row>
    <row r="825" s="11" customFormat="1" customHeight="1" spans="1:3">
      <c r="A825" s="62"/>
      <c r="B825" s="62"/>
      <c r="C825" s="62"/>
    </row>
    <row r="826" s="11" customFormat="1" customHeight="1" spans="1:3">
      <c r="A826" s="62"/>
      <c r="B826" s="62"/>
      <c r="C826" s="62"/>
    </row>
    <row r="827" s="11" customFormat="1" customHeight="1" spans="1:3">
      <c r="A827" s="62"/>
      <c r="B827" s="62"/>
      <c r="C827" s="62"/>
    </row>
    <row r="828" s="11" customFormat="1" customHeight="1" spans="1:3">
      <c r="A828" s="62"/>
      <c r="B828" s="62"/>
      <c r="C828" s="62"/>
    </row>
    <row r="829" s="11" customFormat="1" customHeight="1" spans="1:3">
      <c r="A829" s="62"/>
      <c r="B829" s="62"/>
      <c r="C829" s="62"/>
    </row>
    <row r="830" s="11" customFormat="1" customHeight="1" spans="1:3">
      <c r="A830" s="62"/>
      <c r="B830" s="62"/>
      <c r="C830" s="62"/>
    </row>
    <row r="831" s="11" customFormat="1" customHeight="1" spans="1:3">
      <c r="A831" s="62"/>
      <c r="B831" s="62"/>
      <c r="C831" s="62"/>
    </row>
    <row r="832" s="11" customFormat="1" customHeight="1" spans="1:3">
      <c r="A832" s="62"/>
      <c r="B832" s="62"/>
      <c r="C832" s="62"/>
    </row>
    <row r="833" s="11" customFormat="1" customHeight="1" spans="1:3">
      <c r="A833" s="62"/>
      <c r="B833" s="62"/>
      <c r="C833" s="62"/>
    </row>
    <row r="834" s="11" customFormat="1" customHeight="1" spans="1:3">
      <c r="A834" s="62"/>
      <c r="B834" s="62"/>
      <c r="C834" s="62"/>
    </row>
    <row r="835" s="11" customFormat="1" customHeight="1" spans="1:3">
      <c r="A835" s="62"/>
      <c r="B835" s="62"/>
      <c r="C835" s="62"/>
    </row>
    <row r="836" s="11" customFormat="1" customHeight="1" spans="1:3">
      <c r="A836" s="62"/>
      <c r="B836" s="62"/>
      <c r="C836" s="62"/>
    </row>
    <row r="837" s="11" customFormat="1" customHeight="1" spans="1:3">
      <c r="A837" s="62"/>
      <c r="B837" s="62"/>
      <c r="C837" s="62"/>
    </row>
    <row r="838" s="11" customFormat="1" customHeight="1" spans="1:3">
      <c r="A838" s="62"/>
      <c r="B838" s="62"/>
      <c r="C838" s="62"/>
    </row>
    <row r="839" s="11" customFormat="1" customHeight="1" spans="1:3">
      <c r="A839" s="62"/>
      <c r="B839" s="62"/>
      <c r="C839" s="62"/>
    </row>
    <row r="840" s="11" customFormat="1" customHeight="1" spans="1:3">
      <c r="A840" s="62"/>
      <c r="B840" s="62"/>
      <c r="C840" s="62"/>
    </row>
    <row r="841" s="11" customFormat="1" customHeight="1" spans="1:3">
      <c r="A841" s="62"/>
      <c r="B841" s="62"/>
      <c r="C841" s="62"/>
    </row>
    <row r="842" s="11" customFormat="1" customHeight="1" spans="1:3">
      <c r="A842" s="62"/>
      <c r="B842" s="62"/>
      <c r="C842" s="62"/>
    </row>
    <row r="843" s="11" customFormat="1" customHeight="1" spans="1:3">
      <c r="A843" s="62"/>
      <c r="B843" s="62"/>
      <c r="C843" s="62"/>
    </row>
    <row r="844" s="11" customFormat="1" customHeight="1" spans="1:3">
      <c r="A844" s="62"/>
      <c r="B844" s="62"/>
      <c r="C844" s="62"/>
    </row>
    <row r="845" s="11" customFormat="1" customHeight="1" spans="1:3">
      <c r="A845" s="62"/>
      <c r="B845" s="62"/>
      <c r="C845" s="62"/>
    </row>
    <row r="846" s="11" customFormat="1" customHeight="1" spans="1:3">
      <c r="A846" s="62"/>
      <c r="B846" s="62"/>
      <c r="C846" s="62"/>
    </row>
    <row r="847" s="11" customFormat="1" customHeight="1" spans="1:3">
      <c r="A847" s="62"/>
      <c r="B847" s="62"/>
      <c r="C847" s="62"/>
    </row>
    <row r="848" s="11" customFormat="1" customHeight="1" spans="1:3">
      <c r="A848" s="62"/>
      <c r="B848" s="62"/>
      <c r="C848" s="62"/>
    </row>
    <row r="849" s="11" customFormat="1" customHeight="1" spans="1:3">
      <c r="A849" s="62"/>
      <c r="B849" s="62"/>
      <c r="C849" s="62"/>
    </row>
    <row r="850" s="11" customFormat="1" customHeight="1" spans="1:3">
      <c r="A850" s="62"/>
      <c r="B850" s="62"/>
      <c r="C850" s="62"/>
    </row>
    <row r="851" s="11" customFormat="1" customHeight="1" spans="1:3">
      <c r="A851" s="62"/>
      <c r="B851" s="62"/>
      <c r="C851" s="62"/>
    </row>
    <row r="852" s="11" customFormat="1" customHeight="1" spans="1:3">
      <c r="A852" s="62"/>
      <c r="B852" s="62"/>
      <c r="C852" s="62"/>
    </row>
    <row r="853" s="11" customFormat="1" customHeight="1" spans="1:3">
      <c r="A853" s="62"/>
      <c r="B853" s="62"/>
      <c r="C853" s="62"/>
    </row>
    <row r="854" s="11" customFormat="1" customHeight="1" spans="1:3">
      <c r="A854" s="62"/>
      <c r="B854" s="62"/>
      <c r="C854" s="62"/>
    </row>
    <row r="855" s="11" customFormat="1" customHeight="1" spans="1:3">
      <c r="A855" s="62"/>
      <c r="B855" s="62"/>
      <c r="C855" s="62"/>
    </row>
    <row r="856" s="11" customFormat="1" customHeight="1" spans="1:3">
      <c r="A856" s="62"/>
      <c r="B856" s="62"/>
      <c r="C856" s="62"/>
    </row>
    <row r="857" s="11" customFormat="1" customHeight="1" spans="1:3">
      <c r="A857" s="62"/>
      <c r="B857" s="62"/>
      <c r="C857" s="62"/>
    </row>
    <row r="858" s="11" customFormat="1" customHeight="1" spans="1:3">
      <c r="A858" s="62"/>
      <c r="B858" s="62"/>
      <c r="C858" s="62"/>
    </row>
    <row r="859" s="11" customFormat="1" customHeight="1" spans="1:3">
      <c r="A859" s="62"/>
      <c r="B859" s="62"/>
      <c r="C859" s="62"/>
    </row>
    <row r="860" s="11" customFormat="1" customHeight="1" spans="1:3">
      <c r="A860" s="62"/>
      <c r="B860" s="62"/>
      <c r="C860" s="62"/>
    </row>
    <row r="861" s="11" customFormat="1" customHeight="1" spans="1:3">
      <c r="A861" s="62"/>
      <c r="B861" s="62"/>
      <c r="C861" s="62"/>
    </row>
    <row r="862" s="11" customFormat="1" customHeight="1" spans="1:3">
      <c r="A862" s="62"/>
      <c r="B862" s="62"/>
      <c r="C862" s="62"/>
    </row>
    <row r="863" s="11" customFormat="1" customHeight="1" spans="1:3">
      <c r="A863" s="62"/>
      <c r="B863" s="62"/>
      <c r="C863" s="62"/>
    </row>
    <row r="864" s="11" customFormat="1" customHeight="1" spans="1:3">
      <c r="A864" s="62"/>
      <c r="B864" s="62"/>
      <c r="C864" s="62"/>
    </row>
    <row r="865" s="11" customFormat="1" customHeight="1" spans="1:3">
      <c r="A865" s="62"/>
      <c r="B865" s="62"/>
      <c r="C865" s="62"/>
    </row>
    <row r="866" s="11" customFormat="1" customHeight="1" spans="1:3">
      <c r="A866" s="62"/>
      <c r="B866" s="62"/>
      <c r="C866" s="62"/>
    </row>
    <row r="867" s="11" customFormat="1" customHeight="1" spans="1:3">
      <c r="A867" s="62"/>
      <c r="B867" s="62"/>
      <c r="C867" s="62"/>
    </row>
    <row r="868" s="11" customFormat="1" customHeight="1" spans="1:3">
      <c r="A868" s="62"/>
      <c r="B868" s="62"/>
      <c r="C868" s="62"/>
    </row>
    <row r="869" s="11" customFormat="1" customHeight="1" spans="1:3">
      <c r="A869" s="62"/>
      <c r="B869" s="62"/>
      <c r="C869" s="62"/>
    </row>
    <row r="870" s="11" customFormat="1" customHeight="1" spans="1:3">
      <c r="A870" s="62"/>
      <c r="B870" s="62"/>
      <c r="C870" s="62"/>
    </row>
    <row r="871" s="11" customFormat="1" customHeight="1" spans="1:3">
      <c r="A871" s="62"/>
      <c r="B871" s="62"/>
      <c r="C871" s="62"/>
    </row>
    <row r="872" s="11" customFormat="1" customHeight="1" spans="1:3">
      <c r="A872" s="62"/>
      <c r="B872" s="62"/>
      <c r="C872" s="62"/>
    </row>
    <row r="873" s="11" customFormat="1" customHeight="1" spans="1:3">
      <c r="A873" s="62"/>
      <c r="B873" s="62"/>
      <c r="C873" s="62"/>
    </row>
    <row r="874" s="11" customFormat="1" customHeight="1" spans="1:3">
      <c r="A874" s="62"/>
      <c r="B874" s="62"/>
      <c r="C874" s="62"/>
    </row>
    <row r="875" s="11" customFormat="1" customHeight="1" spans="1:3">
      <c r="A875" s="62"/>
      <c r="B875" s="62"/>
      <c r="C875" s="62"/>
    </row>
    <row r="876" s="11" customFormat="1" customHeight="1" spans="1:3">
      <c r="A876" s="62"/>
      <c r="B876" s="62"/>
      <c r="C876" s="62"/>
    </row>
    <row r="877" s="11" customFormat="1" customHeight="1" spans="1:3">
      <c r="A877" s="62"/>
      <c r="B877" s="62"/>
      <c r="C877" s="62"/>
    </row>
    <row r="878" s="11" customFormat="1" customHeight="1" spans="1:3">
      <c r="A878" s="62"/>
      <c r="B878" s="62"/>
      <c r="C878" s="62"/>
    </row>
    <row r="879" s="11" customFormat="1" customHeight="1" spans="1:3">
      <c r="A879" s="62"/>
      <c r="B879" s="62"/>
      <c r="C879" s="62"/>
    </row>
    <row r="880" s="11" customFormat="1" customHeight="1" spans="1:3">
      <c r="A880" s="62"/>
      <c r="B880" s="62"/>
      <c r="C880" s="62"/>
    </row>
    <row r="881" s="11" customFormat="1" customHeight="1" spans="1:3">
      <c r="A881" s="62"/>
      <c r="B881" s="62"/>
      <c r="C881" s="62"/>
    </row>
    <row r="882" s="11" customFormat="1" customHeight="1" spans="1:3">
      <c r="A882" s="62"/>
      <c r="B882" s="62"/>
      <c r="C882" s="62"/>
    </row>
    <row r="883" s="11" customFormat="1" customHeight="1" spans="1:3">
      <c r="A883" s="62"/>
      <c r="B883" s="62"/>
      <c r="C883" s="62"/>
    </row>
    <row r="884" s="11" customFormat="1" customHeight="1" spans="1:3">
      <c r="A884" s="62"/>
      <c r="B884" s="62"/>
      <c r="C884" s="62"/>
    </row>
    <row r="885" s="11" customFormat="1" customHeight="1" spans="1:3">
      <c r="A885" s="62"/>
      <c r="B885" s="62"/>
      <c r="C885" s="62"/>
    </row>
    <row r="886" s="11" customFormat="1" customHeight="1" spans="1:3">
      <c r="A886" s="62"/>
      <c r="B886" s="62"/>
      <c r="C886" s="62"/>
    </row>
    <row r="887" s="11" customFormat="1" customHeight="1" spans="1:3">
      <c r="A887" s="62"/>
      <c r="B887" s="62"/>
      <c r="C887" s="62"/>
    </row>
    <row r="888" s="11" customFormat="1" customHeight="1" spans="1:3">
      <c r="A888" s="62"/>
      <c r="B888" s="62"/>
      <c r="C888" s="62"/>
    </row>
    <row r="889" s="11" customFormat="1" customHeight="1" spans="1:3">
      <c r="A889" s="62"/>
      <c r="B889" s="62"/>
      <c r="C889" s="62"/>
    </row>
    <row r="890" s="11" customFormat="1" customHeight="1" spans="1:3">
      <c r="A890" s="62"/>
      <c r="B890" s="62"/>
      <c r="C890" s="62"/>
    </row>
    <row r="891" s="11" customFormat="1" customHeight="1" spans="1:3">
      <c r="A891" s="62"/>
      <c r="B891" s="62"/>
      <c r="C891" s="62"/>
    </row>
    <row r="892" s="11" customFormat="1" customHeight="1" spans="1:3">
      <c r="A892" s="62"/>
      <c r="B892" s="62"/>
      <c r="C892" s="62"/>
    </row>
    <row r="893" s="11" customFormat="1" customHeight="1" spans="1:3">
      <c r="A893" s="62"/>
      <c r="B893" s="62"/>
      <c r="C893" s="62"/>
    </row>
    <row r="894" s="11" customFormat="1" customHeight="1" spans="1:3">
      <c r="A894" s="62"/>
      <c r="B894" s="62"/>
      <c r="C894" s="62"/>
    </row>
    <row r="895" s="11" customFormat="1" customHeight="1" spans="1:3">
      <c r="A895" s="62"/>
      <c r="B895" s="62"/>
      <c r="C895" s="62"/>
    </row>
    <row r="896" s="11" customFormat="1" customHeight="1" spans="1:3">
      <c r="A896" s="62"/>
      <c r="B896" s="62"/>
      <c r="C896" s="62"/>
    </row>
    <row r="897" s="11" customFormat="1" customHeight="1" spans="1:3">
      <c r="A897" s="62"/>
      <c r="B897" s="62"/>
      <c r="C897" s="62"/>
    </row>
    <row r="898" s="11" customFormat="1" customHeight="1" spans="1:3">
      <c r="A898" s="62"/>
      <c r="B898" s="62"/>
      <c r="C898" s="62"/>
    </row>
    <row r="899" s="11" customFormat="1" customHeight="1" spans="1:3">
      <c r="A899" s="62"/>
      <c r="B899" s="62"/>
      <c r="C899" s="62"/>
    </row>
    <row r="900" s="11" customFormat="1" customHeight="1" spans="1:3">
      <c r="A900" s="62"/>
      <c r="B900" s="62"/>
      <c r="C900" s="62"/>
    </row>
    <row r="901" s="11" customFormat="1" customHeight="1" spans="1:3">
      <c r="A901" s="62"/>
      <c r="B901" s="62"/>
      <c r="C901" s="62"/>
    </row>
    <row r="902" s="11" customFormat="1" customHeight="1" spans="1:3">
      <c r="A902" s="62"/>
      <c r="B902" s="62"/>
      <c r="C902" s="62"/>
    </row>
    <row r="903" s="11" customFormat="1" customHeight="1" spans="1:3">
      <c r="A903" s="62"/>
      <c r="B903" s="62"/>
      <c r="C903" s="62"/>
    </row>
    <row r="904" s="11" customFormat="1" customHeight="1" spans="1:3">
      <c r="A904" s="62"/>
      <c r="B904" s="62"/>
      <c r="C904" s="62"/>
    </row>
    <row r="905" s="11" customFormat="1" customHeight="1" spans="1:3">
      <c r="A905" s="62"/>
      <c r="B905" s="62"/>
      <c r="C905" s="62"/>
    </row>
    <row r="906" s="11" customFormat="1" customHeight="1" spans="1:3">
      <c r="A906" s="62"/>
      <c r="B906" s="62"/>
      <c r="C906" s="62"/>
    </row>
    <row r="907" s="11" customFormat="1" customHeight="1" spans="1:3">
      <c r="A907" s="62"/>
      <c r="B907" s="62"/>
      <c r="C907" s="62"/>
    </row>
    <row r="908" s="11" customFormat="1" customHeight="1" spans="1:3">
      <c r="A908" s="62"/>
      <c r="B908" s="62"/>
      <c r="C908" s="62"/>
    </row>
    <row r="909" s="11" customFormat="1" customHeight="1" spans="1:3">
      <c r="A909" s="62"/>
      <c r="B909" s="62"/>
      <c r="C909" s="62"/>
    </row>
    <row r="910" s="11" customFormat="1" customHeight="1" spans="1:3">
      <c r="A910" s="62"/>
      <c r="B910" s="62"/>
      <c r="C910" s="62"/>
    </row>
    <row r="911" s="11" customFormat="1" customHeight="1" spans="1:3">
      <c r="A911" s="62"/>
      <c r="B911" s="62"/>
      <c r="C911" s="62"/>
    </row>
    <row r="912" s="11" customFormat="1" customHeight="1" spans="1:3">
      <c r="A912" s="62"/>
      <c r="B912" s="62"/>
      <c r="C912" s="62"/>
    </row>
    <row r="913" s="11" customFormat="1" customHeight="1" spans="1:3">
      <c r="A913" s="62"/>
      <c r="B913" s="62"/>
      <c r="C913" s="62"/>
    </row>
    <row r="914" s="11" customFormat="1" customHeight="1" spans="1:3">
      <c r="A914" s="62"/>
      <c r="B914" s="62"/>
      <c r="C914" s="62"/>
    </row>
    <row r="915" s="11" customFormat="1" customHeight="1" spans="1:3">
      <c r="A915" s="62"/>
      <c r="B915" s="62"/>
      <c r="C915" s="62"/>
    </row>
    <row r="916" s="11" customFormat="1" customHeight="1" spans="1:3">
      <c r="A916" s="62"/>
      <c r="B916" s="62"/>
      <c r="C916" s="62"/>
    </row>
    <row r="917" s="11" customFormat="1" customHeight="1" spans="1:3">
      <c r="A917" s="62"/>
      <c r="B917" s="62"/>
      <c r="C917" s="62"/>
    </row>
    <row r="918" s="11" customFormat="1" customHeight="1" spans="1:3">
      <c r="A918" s="62"/>
      <c r="B918" s="62"/>
      <c r="C918" s="62"/>
    </row>
    <row r="919" s="11" customFormat="1" customHeight="1" spans="1:3">
      <c r="A919" s="62"/>
      <c r="B919" s="62"/>
      <c r="C919" s="62"/>
    </row>
    <row r="920" s="11" customFormat="1" customHeight="1" spans="1:3">
      <c r="A920" s="62"/>
      <c r="B920" s="62"/>
      <c r="C920" s="62"/>
    </row>
    <row r="921" s="11" customFormat="1" customHeight="1" spans="1:3">
      <c r="A921" s="62"/>
      <c r="B921" s="62"/>
      <c r="C921" s="62"/>
    </row>
    <row r="922" s="11" customFormat="1" customHeight="1" spans="1:3">
      <c r="A922" s="62"/>
      <c r="B922" s="62"/>
      <c r="C922" s="62"/>
    </row>
    <row r="923" s="11" customFormat="1" customHeight="1" spans="1:3">
      <c r="A923" s="62"/>
      <c r="B923" s="62"/>
      <c r="C923" s="62"/>
    </row>
    <row r="924" s="11" customFormat="1" customHeight="1" spans="1:3">
      <c r="A924" s="62"/>
      <c r="B924" s="62"/>
      <c r="C924" s="62"/>
    </row>
    <row r="925" s="11" customFormat="1" customHeight="1" spans="1:3">
      <c r="A925" s="62"/>
      <c r="B925" s="62"/>
      <c r="C925" s="62"/>
    </row>
    <row r="926" s="11" customFormat="1" customHeight="1" spans="1:3">
      <c r="A926" s="62"/>
      <c r="B926" s="62"/>
      <c r="C926" s="62"/>
    </row>
    <row r="927" s="11" customFormat="1" customHeight="1" spans="1:3">
      <c r="A927" s="62"/>
      <c r="B927" s="62"/>
      <c r="C927" s="62"/>
    </row>
    <row r="928" s="11" customFormat="1" customHeight="1" spans="1:3">
      <c r="A928" s="62"/>
      <c r="B928" s="62"/>
      <c r="C928" s="62"/>
    </row>
    <row r="929" s="11" customFormat="1" customHeight="1" spans="1:3">
      <c r="A929" s="62"/>
      <c r="B929" s="62"/>
      <c r="C929" s="62"/>
    </row>
    <row r="930" s="11" customFormat="1" customHeight="1" spans="1:3">
      <c r="A930" s="62"/>
      <c r="B930" s="62"/>
      <c r="C930" s="62"/>
    </row>
    <row r="931" s="11" customFormat="1" customHeight="1" spans="1:3">
      <c r="A931" s="62"/>
      <c r="B931" s="62"/>
      <c r="C931" s="62"/>
    </row>
    <row r="932" s="11" customFormat="1" customHeight="1" spans="1:3">
      <c r="A932" s="62"/>
      <c r="B932" s="62"/>
      <c r="C932" s="62"/>
    </row>
    <row r="933" s="11" customFormat="1" customHeight="1" spans="1:3">
      <c r="A933" s="62"/>
      <c r="B933" s="62"/>
      <c r="C933" s="62"/>
    </row>
    <row r="934" s="11" customFormat="1" customHeight="1" spans="1:3">
      <c r="A934" s="62"/>
      <c r="B934" s="62"/>
      <c r="C934" s="62"/>
    </row>
    <row r="935" s="11" customFormat="1" customHeight="1" spans="1:3">
      <c r="A935" s="62"/>
      <c r="B935" s="62"/>
      <c r="C935" s="62"/>
    </row>
    <row r="936" s="11" customFormat="1" customHeight="1" spans="1:3">
      <c r="A936" s="62"/>
      <c r="B936" s="62"/>
      <c r="C936" s="62"/>
    </row>
    <row r="937" s="11" customFormat="1" customHeight="1" spans="1:3">
      <c r="A937" s="62"/>
      <c r="B937" s="62"/>
      <c r="C937" s="62"/>
    </row>
    <row r="938" s="11" customFormat="1" customHeight="1" spans="1:3">
      <c r="A938" s="62"/>
      <c r="B938" s="62"/>
      <c r="C938" s="62"/>
    </row>
    <row r="939" s="11" customFormat="1" customHeight="1" spans="1:3">
      <c r="A939" s="62"/>
      <c r="B939" s="62"/>
      <c r="C939" s="62"/>
    </row>
    <row r="940" s="11" customFormat="1" customHeight="1" spans="1:3">
      <c r="A940" s="62"/>
      <c r="B940" s="62"/>
      <c r="C940" s="62"/>
    </row>
    <row r="941" s="11" customFormat="1" customHeight="1" spans="1:3">
      <c r="A941" s="62"/>
      <c r="B941" s="62"/>
      <c r="C941" s="62"/>
    </row>
    <row r="942" s="11" customFormat="1" customHeight="1" spans="1:3">
      <c r="A942" s="62"/>
      <c r="B942" s="62"/>
      <c r="C942" s="62"/>
    </row>
    <row r="943" s="11" customFormat="1" customHeight="1" spans="1:3">
      <c r="A943" s="62"/>
      <c r="B943" s="62"/>
      <c r="C943" s="62"/>
    </row>
    <row r="944" s="11" customFormat="1" customHeight="1" spans="1:3">
      <c r="A944" s="62"/>
      <c r="B944" s="62"/>
      <c r="C944" s="62"/>
    </row>
    <row r="945" s="11" customFormat="1" customHeight="1" spans="1:3">
      <c r="A945" s="62"/>
      <c r="B945" s="62"/>
      <c r="C945" s="62"/>
    </row>
    <row r="946" s="11" customFormat="1" customHeight="1" spans="1:3">
      <c r="A946" s="62"/>
      <c r="B946" s="62"/>
      <c r="C946" s="62"/>
    </row>
    <row r="947" s="11" customFormat="1" customHeight="1" spans="1:3">
      <c r="A947" s="62"/>
      <c r="B947" s="62"/>
      <c r="C947" s="62"/>
    </row>
    <row r="948" s="11" customFormat="1" customHeight="1" spans="1:3">
      <c r="A948" s="62"/>
      <c r="B948" s="62"/>
      <c r="C948" s="62"/>
    </row>
    <row r="949" s="11" customFormat="1" customHeight="1" spans="1:3">
      <c r="A949" s="62"/>
      <c r="B949" s="62"/>
      <c r="C949" s="62"/>
    </row>
    <row r="950" s="11" customFormat="1" customHeight="1" spans="1:3">
      <c r="A950" s="62"/>
      <c r="B950" s="62"/>
      <c r="C950" s="62"/>
    </row>
    <row r="951" s="11" customFormat="1" customHeight="1" spans="1:3">
      <c r="A951" s="62"/>
      <c r="B951" s="62"/>
      <c r="C951" s="62"/>
    </row>
    <row r="952" s="11" customFormat="1" customHeight="1" spans="1:3">
      <c r="A952" s="62"/>
      <c r="B952" s="62"/>
      <c r="C952" s="62"/>
    </row>
    <row r="953" s="11" customFormat="1" customHeight="1" spans="1:3">
      <c r="A953" s="62"/>
      <c r="B953" s="62"/>
      <c r="C953" s="62"/>
    </row>
    <row r="954" s="11" customFormat="1" customHeight="1" spans="1:3">
      <c r="A954" s="62"/>
      <c r="B954" s="62"/>
      <c r="C954" s="62"/>
    </row>
    <row r="955" s="11" customFormat="1" customHeight="1" spans="1:3">
      <c r="A955" s="62"/>
      <c r="B955" s="62"/>
      <c r="C955" s="62"/>
    </row>
    <row r="956" s="11" customFormat="1" customHeight="1" spans="1:3">
      <c r="A956" s="62"/>
      <c r="B956" s="62"/>
      <c r="C956" s="62"/>
    </row>
    <row r="957" s="11" customFormat="1" customHeight="1" spans="1:3">
      <c r="A957" s="62"/>
      <c r="B957" s="62"/>
      <c r="C957" s="62"/>
    </row>
    <row r="958" s="11" customFormat="1" customHeight="1" spans="1:3">
      <c r="A958" s="62"/>
      <c r="B958" s="62"/>
      <c r="C958" s="62"/>
    </row>
    <row r="959" s="11" customFormat="1" customHeight="1" spans="1:3">
      <c r="A959" s="62"/>
      <c r="B959" s="62"/>
      <c r="C959" s="62"/>
    </row>
    <row r="960" s="11" customFormat="1" customHeight="1" spans="1:3">
      <c r="A960" s="62"/>
      <c r="B960" s="62"/>
      <c r="C960" s="62"/>
    </row>
    <row r="961" s="11" customFormat="1" customHeight="1" spans="1:3">
      <c r="A961" s="62"/>
      <c r="B961" s="62"/>
      <c r="C961" s="62"/>
    </row>
    <row r="962" s="11" customFormat="1" customHeight="1" spans="1:3">
      <c r="A962" s="62"/>
      <c r="B962" s="62"/>
      <c r="C962" s="62"/>
    </row>
    <row r="963" s="11" customFormat="1" customHeight="1" spans="1:3">
      <c r="A963" s="62"/>
      <c r="B963" s="62"/>
      <c r="C963" s="62"/>
    </row>
    <row r="964" s="11" customFormat="1" customHeight="1" spans="1:3">
      <c r="A964" s="62"/>
      <c r="B964" s="62"/>
      <c r="C964" s="62"/>
    </row>
    <row r="965" s="11" customFormat="1" customHeight="1" spans="1:3">
      <c r="A965" s="62"/>
      <c r="B965" s="62"/>
      <c r="C965" s="62"/>
    </row>
    <row r="966" s="11" customFormat="1" customHeight="1" spans="1:3">
      <c r="A966" s="62"/>
      <c r="B966" s="62"/>
      <c r="C966" s="62"/>
    </row>
    <row r="967" s="11" customFormat="1" customHeight="1" spans="1:3">
      <c r="A967" s="62"/>
      <c r="B967" s="62"/>
      <c r="C967" s="62"/>
    </row>
    <row r="968" s="11" customFormat="1" customHeight="1" spans="1:3">
      <c r="A968" s="62"/>
      <c r="B968" s="62"/>
      <c r="C968" s="62"/>
    </row>
    <row r="969" s="11" customFormat="1" customHeight="1" spans="1:3">
      <c r="A969" s="62"/>
      <c r="B969" s="62"/>
      <c r="C969" s="62"/>
    </row>
    <row r="970" s="11" customFormat="1" customHeight="1" spans="1:3">
      <c r="A970" s="62"/>
      <c r="B970" s="62"/>
      <c r="C970" s="62"/>
    </row>
    <row r="971" s="11" customFormat="1" customHeight="1" spans="1:3">
      <c r="A971" s="62"/>
      <c r="B971" s="62"/>
      <c r="C971" s="62"/>
    </row>
    <row r="972" s="11" customFormat="1" customHeight="1" spans="1:3">
      <c r="A972" s="62"/>
      <c r="B972" s="62"/>
      <c r="C972" s="62"/>
    </row>
    <row r="973" s="11" customFormat="1" customHeight="1" spans="1:3">
      <c r="A973" s="62"/>
      <c r="B973" s="62"/>
      <c r="C973" s="62"/>
    </row>
    <row r="974" s="11" customFormat="1" customHeight="1" spans="1:3">
      <c r="A974" s="62"/>
      <c r="B974" s="62"/>
      <c r="C974" s="62"/>
    </row>
    <row r="975" s="11" customFormat="1" customHeight="1" spans="1:3">
      <c r="A975" s="62"/>
      <c r="B975" s="62"/>
      <c r="C975" s="62"/>
    </row>
    <row r="976" s="11" customFormat="1" customHeight="1" spans="1:3">
      <c r="A976" s="62"/>
      <c r="B976" s="62"/>
      <c r="C976" s="62"/>
    </row>
    <row r="977" s="11" customFormat="1" customHeight="1" spans="1:3">
      <c r="A977" s="62"/>
      <c r="B977" s="62"/>
      <c r="C977" s="62"/>
    </row>
    <row r="978" s="11" customFormat="1" customHeight="1" spans="1:3">
      <c r="A978" s="62"/>
      <c r="B978" s="62"/>
      <c r="C978" s="62"/>
    </row>
    <row r="979" s="11" customFormat="1" customHeight="1" spans="1:3">
      <c r="A979" s="62"/>
      <c r="B979" s="62"/>
      <c r="C979" s="62"/>
    </row>
    <row r="980" s="11" customFormat="1" customHeight="1" spans="1:3">
      <c r="A980" s="62"/>
      <c r="B980" s="62"/>
      <c r="C980" s="62"/>
    </row>
    <row r="981" s="11" customFormat="1" customHeight="1" spans="1:3">
      <c r="A981" s="62"/>
      <c r="B981" s="62"/>
      <c r="C981" s="62"/>
    </row>
    <row r="982" s="11" customFormat="1" customHeight="1" spans="1:3">
      <c r="A982" s="62"/>
      <c r="B982" s="62"/>
      <c r="C982" s="62"/>
    </row>
    <row r="983" s="11" customFormat="1" customHeight="1" spans="1:3">
      <c r="A983" s="62"/>
      <c r="B983" s="62"/>
      <c r="C983" s="62"/>
    </row>
    <row r="984" s="11" customFormat="1" customHeight="1" spans="1:3">
      <c r="A984" s="62"/>
      <c r="B984" s="62"/>
      <c r="C984" s="62"/>
    </row>
    <row r="985" s="11" customFormat="1" customHeight="1" spans="1:3">
      <c r="A985" s="62"/>
      <c r="B985" s="62"/>
      <c r="C985" s="62"/>
    </row>
    <row r="986" s="11" customFormat="1" customHeight="1" spans="1:3">
      <c r="A986" s="62"/>
      <c r="B986" s="62"/>
      <c r="C986" s="62"/>
    </row>
    <row r="987" s="11" customFormat="1" customHeight="1" spans="1:3">
      <c r="A987" s="62"/>
      <c r="B987" s="62"/>
      <c r="C987" s="62"/>
    </row>
    <row r="988" s="11" customFormat="1" customHeight="1" spans="1:3">
      <c r="A988" s="62"/>
      <c r="B988" s="62"/>
      <c r="C988" s="62"/>
    </row>
    <row r="989" s="11" customFormat="1" customHeight="1" spans="1:3">
      <c r="A989" s="62"/>
      <c r="B989" s="62"/>
      <c r="C989" s="62"/>
    </row>
    <row r="990" s="11" customFormat="1" customHeight="1" spans="1:3">
      <c r="A990" s="62"/>
      <c r="B990" s="62"/>
      <c r="C990" s="62"/>
    </row>
    <row r="991" s="11" customFormat="1" customHeight="1" spans="1:3">
      <c r="A991" s="62"/>
      <c r="B991" s="62"/>
      <c r="C991" s="62"/>
    </row>
    <row r="992" s="11" customFormat="1" customHeight="1" spans="1:3">
      <c r="A992" s="62"/>
      <c r="B992" s="62"/>
      <c r="C992" s="62"/>
    </row>
    <row r="993" s="11" customFormat="1" customHeight="1" spans="1:3">
      <c r="A993" s="62"/>
      <c r="B993" s="62"/>
      <c r="C993" s="62"/>
    </row>
    <row r="994" s="11" customFormat="1" customHeight="1" spans="1:3">
      <c r="A994" s="62"/>
      <c r="B994" s="62"/>
      <c r="C994" s="62"/>
    </row>
    <row r="995" s="11" customFormat="1" customHeight="1" spans="1:3">
      <c r="A995" s="62"/>
      <c r="B995" s="62"/>
      <c r="C995" s="62"/>
    </row>
    <row r="996" s="11" customFormat="1" customHeight="1" spans="1:3">
      <c r="A996" s="62"/>
      <c r="B996" s="62"/>
      <c r="C996" s="62"/>
    </row>
    <row r="997" s="11" customFormat="1" customHeight="1" spans="1:3">
      <c r="A997" s="62"/>
      <c r="B997" s="62"/>
      <c r="C997" s="62"/>
    </row>
    <row r="998" s="11" customFormat="1" customHeight="1" spans="1:3">
      <c r="A998" s="62"/>
      <c r="B998" s="62"/>
      <c r="C998" s="62"/>
    </row>
    <row r="999" s="11" customFormat="1" customHeight="1" spans="1:3">
      <c r="A999" s="62"/>
      <c r="B999" s="62"/>
      <c r="C999" s="62"/>
    </row>
    <row r="1000" s="11" customFormat="1" customHeight="1" spans="1:3">
      <c r="A1000" s="62"/>
      <c r="B1000" s="62"/>
      <c r="C1000" s="62"/>
    </row>
    <row r="1001" s="11" customFormat="1" customHeight="1" spans="1:3">
      <c r="A1001" s="62"/>
      <c r="B1001" s="62"/>
      <c r="C1001" s="62"/>
    </row>
    <row r="1002" s="11" customFormat="1" customHeight="1" spans="1:3">
      <c r="A1002" s="62"/>
      <c r="B1002" s="62"/>
      <c r="C1002" s="62"/>
    </row>
    <row r="1003" s="11" customFormat="1" customHeight="1" spans="1:3">
      <c r="A1003" s="62"/>
      <c r="B1003" s="62"/>
      <c r="C1003" s="62"/>
    </row>
    <row r="1004" s="11" customFormat="1" customHeight="1" spans="1:3">
      <c r="A1004" s="62"/>
      <c r="B1004" s="62"/>
      <c r="C1004" s="62"/>
    </row>
    <row r="1005" s="11" customFormat="1" customHeight="1" spans="1:3">
      <c r="A1005" s="62"/>
      <c r="B1005" s="62"/>
      <c r="C1005" s="62"/>
    </row>
    <row r="1006" s="11" customFormat="1" customHeight="1" spans="1:3">
      <c r="A1006" s="62"/>
      <c r="B1006" s="62"/>
      <c r="C1006" s="62"/>
    </row>
    <row r="1007" s="11" customFormat="1" customHeight="1" spans="1:3">
      <c r="A1007" s="62"/>
      <c r="B1007" s="62"/>
      <c r="C1007" s="62"/>
    </row>
    <row r="1008" s="11" customFormat="1" customHeight="1" spans="1:3">
      <c r="A1008" s="62"/>
      <c r="B1008" s="62"/>
      <c r="C1008" s="62"/>
    </row>
    <row r="1009" s="11" customFormat="1" customHeight="1" spans="1:3">
      <c r="A1009" s="62"/>
      <c r="B1009" s="62"/>
      <c r="C1009" s="62"/>
    </row>
    <row r="1010" s="11" customFormat="1" customHeight="1" spans="1:3">
      <c r="A1010" s="62"/>
      <c r="B1010" s="62"/>
      <c r="C1010" s="62"/>
    </row>
    <row r="1011" s="11" customFormat="1" customHeight="1" spans="1:3">
      <c r="A1011" s="62"/>
      <c r="B1011" s="62"/>
      <c r="C1011" s="62"/>
    </row>
    <row r="1012" s="11" customFormat="1" customHeight="1" spans="1:3">
      <c r="A1012" s="62"/>
      <c r="B1012" s="62"/>
      <c r="C1012" s="62"/>
    </row>
    <row r="1013" s="11" customFormat="1" customHeight="1" spans="1:3">
      <c r="A1013" s="62"/>
      <c r="B1013" s="62"/>
      <c r="C1013" s="62"/>
    </row>
    <row r="1014" s="11" customFormat="1" customHeight="1" spans="1:3">
      <c r="A1014" s="62"/>
      <c r="B1014" s="62"/>
      <c r="C1014" s="62"/>
    </row>
    <row r="1015" s="11" customFormat="1" customHeight="1" spans="1:3">
      <c r="A1015" s="62"/>
      <c r="B1015" s="62"/>
      <c r="C1015" s="62"/>
    </row>
    <row r="1016" s="11" customFormat="1" customHeight="1" spans="1:3">
      <c r="A1016" s="62"/>
      <c r="B1016" s="62"/>
      <c r="C1016" s="62"/>
    </row>
    <row r="1017" s="11" customFormat="1" customHeight="1" spans="1:3">
      <c r="A1017" s="62"/>
      <c r="B1017" s="62"/>
      <c r="C1017" s="62"/>
    </row>
    <row r="1018" s="11" customFormat="1" customHeight="1" spans="1:3">
      <c r="A1018" s="62"/>
      <c r="B1018" s="62"/>
      <c r="C1018" s="62"/>
    </row>
    <row r="1019" s="11" customFormat="1" customHeight="1" spans="1:3">
      <c r="A1019" s="62"/>
      <c r="B1019" s="62"/>
      <c r="C1019" s="62"/>
    </row>
    <row r="1020" s="11" customFormat="1" customHeight="1" spans="1:3">
      <c r="A1020" s="62"/>
      <c r="B1020" s="62"/>
      <c r="C1020" s="62"/>
    </row>
    <row r="1021" s="11" customFormat="1" customHeight="1" spans="1:3">
      <c r="A1021" s="62"/>
      <c r="B1021" s="62"/>
      <c r="C1021" s="62"/>
    </row>
    <row r="1022" s="11" customFormat="1" customHeight="1" spans="1:3">
      <c r="A1022" s="62"/>
      <c r="B1022" s="62"/>
      <c r="C1022" s="62"/>
    </row>
    <row r="1023" s="11" customFormat="1" customHeight="1" spans="1:3">
      <c r="A1023" s="62"/>
      <c r="B1023" s="62"/>
      <c r="C1023" s="62"/>
    </row>
    <row r="1024" s="11" customFormat="1" customHeight="1" spans="1:3">
      <c r="A1024" s="62"/>
      <c r="B1024" s="62"/>
      <c r="C1024" s="62"/>
    </row>
    <row r="1025" s="11" customFormat="1" customHeight="1" spans="1:3">
      <c r="A1025" s="62"/>
      <c r="B1025" s="62"/>
      <c r="C1025" s="62"/>
    </row>
    <row r="1026" s="11" customFormat="1" customHeight="1" spans="1:3">
      <c r="A1026" s="62"/>
      <c r="B1026" s="62"/>
      <c r="C1026" s="62"/>
    </row>
    <row r="1027" s="11" customFormat="1" customHeight="1" spans="1:3">
      <c r="A1027" s="62"/>
      <c r="B1027" s="62"/>
      <c r="C1027" s="62"/>
    </row>
    <row r="1028" s="11" customFormat="1" customHeight="1" spans="1:3">
      <c r="A1028" s="62"/>
      <c r="B1028" s="62"/>
      <c r="C1028" s="62"/>
    </row>
    <row r="1029" s="11" customFormat="1" customHeight="1" spans="1:3">
      <c r="A1029" s="62"/>
      <c r="B1029" s="62"/>
      <c r="C1029" s="62"/>
    </row>
    <row r="1030" s="11" customFormat="1" customHeight="1" spans="1:3">
      <c r="A1030" s="62"/>
      <c r="B1030" s="62"/>
      <c r="C1030" s="62"/>
    </row>
    <row r="1031" s="11" customFormat="1" customHeight="1" spans="1:3">
      <c r="A1031" s="62"/>
      <c r="B1031" s="62"/>
      <c r="C1031" s="62"/>
    </row>
    <row r="1032" s="11" customFormat="1" customHeight="1" spans="1:3">
      <c r="A1032" s="62"/>
      <c r="B1032" s="62"/>
      <c r="C1032" s="62"/>
    </row>
    <row r="1033" s="11" customFormat="1" customHeight="1" spans="1:3">
      <c r="A1033" s="62"/>
      <c r="B1033" s="62"/>
      <c r="C1033" s="62"/>
    </row>
    <row r="1034" s="11" customFormat="1" customHeight="1" spans="1:3">
      <c r="A1034" s="62"/>
      <c r="B1034" s="62"/>
      <c r="C1034" s="62"/>
    </row>
    <row r="1035" s="11" customFormat="1" customHeight="1" spans="1:3">
      <c r="A1035" s="62"/>
      <c r="B1035" s="62"/>
      <c r="C1035" s="62"/>
    </row>
    <row r="1036" s="11" customFormat="1" customHeight="1" spans="1:3">
      <c r="A1036" s="62"/>
      <c r="B1036" s="62"/>
      <c r="C1036" s="62"/>
    </row>
    <row r="1037" s="11" customFormat="1" customHeight="1" spans="1:3">
      <c r="A1037" s="62"/>
      <c r="B1037" s="62"/>
      <c r="C1037" s="62"/>
    </row>
    <row r="1038" s="11" customFormat="1" customHeight="1" spans="1:3">
      <c r="A1038" s="62"/>
      <c r="B1038" s="62"/>
      <c r="C1038" s="62"/>
    </row>
    <row r="1039" s="11" customFormat="1" customHeight="1" spans="1:3">
      <c r="A1039" s="62"/>
      <c r="B1039" s="62"/>
      <c r="C1039" s="62"/>
    </row>
    <row r="1040" s="11" customFormat="1" customHeight="1" spans="1:3">
      <c r="A1040" s="62"/>
      <c r="B1040" s="62"/>
      <c r="C1040" s="62"/>
    </row>
    <row r="1041" s="11" customFormat="1" customHeight="1" spans="1:3">
      <c r="A1041" s="62"/>
      <c r="B1041" s="62"/>
      <c r="C1041" s="62"/>
    </row>
    <row r="1042" s="11" customFormat="1" customHeight="1" spans="1:3">
      <c r="A1042" s="62"/>
      <c r="B1042" s="62"/>
      <c r="C1042" s="62"/>
    </row>
    <row r="1043" s="11" customFormat="1" customHeight="1" spans="1:3">
      <c r="A1043" s="62"/>
      <c r="B1043" s="62"/>
      <c r="C1043" s="62"/>
    </row>
    <row r="1044" s="11" customFormat="1" customHeight="1" spans="1:3">
      <c r="A1044" s="62"/>
      <c r="B1044" s="62"/>
      <c r="C1044" s="62"/>
    </row>
    <row r="1045" s="11" customFormat="1" customHeight="1" spans="1:3">
      <c r="A1045" s="62"/>
      <c r="B1045" s="62"/>
      <c r="C1045" s="62"/>
    </row>
    <row r="1046" s="11" customFormat="1" customHeight="1" spans="1:3">
      <c r="A1046" s="62"/>
      <c r="B1046" s="62"/>
      <c r="C1046" s="62"/>
    </row>
    <row r="1047" s="11" customFormat="1" customHeight="1" spans="1:3">
      <c r="A1047" s="62"/>
      <c r="B1047" s="62"/>
      <c r="C1047" s="62"/>
    </row>
    <row r="1048" s="11" customFormat="1" customHeight="1" spans="1:3">
      <c r="A1048" s="62"/>
      <c r="B1048" s="62"/>
      <c r="C1048" s="62"/>
    </row>
    <row r="1049" s="11" customFormat="1" customHeight="1" spans="1:3">
      <c r="A1049" s="62"/>
      <c r="B1049" s="62"/>
      <c r="C1049" s="62"/>
    </row>
    <row r="1050" s="11" customFormat="1" customHeight="1" spans="1:3">
      <c r="A1050" s="62"/>
      <c r="B1050" s="62"/>
      <c r="C1050" s="62"/>
    </row>
    <row r="1051" s="11" customFormat="1" customHeight="1" spans="1:3">
      <c r="A1051" s="62"/>
      <c r="B1051" s="62"/>
      <c r="C1051" s="62"/>
    </row>
    <row r="1052" s="11" customFormat="1" customHeight="1" spans="1:3">
      <c r="A1052" s="62"/>
      <c r="B1052" s="62"/>
      <c r="C1052" s="62"/>
    </row>
    <row r="1053" s="11" customFormat="1" customHeight="1" spans="1:3">
      <c r="A1053" s="62"/>
      <c r="B1053" s="62"/>
      <c r="C1053" s="62"/>
    </row>
    <row r="1054" s="11" customFormat="1" customHeight="1" spans="1:3">
      <c r="A1054" s="62"/>
      <c r="B1054" s="62"/>
      <c r="C1054" s="62"/>
    </row>
    <row r="1055" s="11" customFormat="1" customHeight="1" spans="1:3">
      <c r="A1055" s="62"/>
      <c r="B1055" s="62"/>
      <c r="C1055" s="62"/>
    </row>
    <row r="1056" s="11" customFormat="1" customHeight="1" spans="1:3">
      <c r="A1056" s="62"/>
      <c r="B1056" s="62"/>
      <c r="C1056" s="62"/>
    </row>
    <row r="1057" s="11" customFormat="1" customHeight="1" spans="1:3">
      <c r="A1057" s="62"/>
      <c r="B1057" s="62"/>
      <c r="C1057" s="62"/>
    </row>
    <row r="1058" s="11" customFormat="1" customHeight="1" spans="1:3">
      <c r="A1058" s="62"/>
      <c r="B1058" s="62"/>
      <c r="C1058" s="62"/>
    </row>
    <row r="1059" s="11" customFormat="1" customHeight="1" spans="1:3">
      <c r="A1059" s="62"/>
      <c r="B1059" s="62"/>
      <c r="C1059" s="62"/>
    </row>
    <row r="1060" s="11" customFormat="1" customHeight="1" spans="1:3">
      <c r="A1060" s="62"/>
      <c r="B1060" s="62"/>
      <c r="C1060" s="62"/>
    </row>
    <row r="1061" s="11" customFormat="1" customHeight="1" spans="1:3">
      <c r="A1061" s="62"/>
      <c r="B1061" s="62"/>
      <c r="C1061" s="62"/>
    </row>
    <row r="1062" s="11" customFormat="1" customHeight="1" spans="1:3">
      <c r="A1062" s="62"/>
      <c r="B1062" s="62"/>
      <c r="C1062" s="62"/>
    </row>
    <row r="1063" s="11" customFormat="1" customHeight="1" spans="1:3">
      <c r="A1063" s="62"/>
      <c r="B1063" s="62"/>
      <c r="C1063" s="62"/>
    </row>
    <row r="1064" s="11" customFormat="1" customHeight="1" spans="1:3">
      <c r="A1064" s="62"/>
      <c r="B1064" s="62"/>
      <c r="C1064" s="62"/>
    </row>
    <row r="1065" s="11" customFormat="1" customHeight="1" spans="1:3">
      <c r="A1065" s="62"/>
      <c r="B1065" s="62"/>
      <c r="C1065" s="62"/>
    </row>
    <row r="1066" s="11" customFormat="1" customHeight="1" spans="1:3">
      <c r="A1066" s="62"/>
      <c r="B1066" s="62"/>
      <c r="C1066" s="62"/>
    </row>
    <row r="1067" s="11" customFormat="1" customHeight="1" spans="1:3">
      <c r="A1067" s="62"/>
      <c r="B1067" s="62"/>
      <c r="C1067" s="62"/>
    </row>
    <row r="1068" s="11" customFormat="1" customHeight="1" spans="1:3">
      <c r="A1068" s="62"/>
      <c r="B1068" s="62"/>
      <c r="C1068" s="62"/>
    </row>
    <row r="1069" s="11" customFormat="1" customHeight="1" spans="1:3">
      <c r="A1069" s="62"/>
      <c r="B1069" s="62"/>
      <c r="C1069" s="62"/>
    </row>
    <row r="1070" s="11" customFormat="1" customHeight="1" spans="1:3">
      <c r="A1070" s="62"/>
      <c r="B1070" s="62"/>
      <c r="C1070" s="62"/>
    </row>
    <row r="1071" s="11" customFormat="1" customHeight="1" spans="1:3">
      <c r="A1071" s="62"/>
      <c r="B1071" s="62"/>
      <c r="C1071" s="62"/>
    </row>
    <row r="1072" s="11" customFormat="1" customHeight="1" spans="1:3">
      <c r="A1072" s="62"/>
      <c r="B1072" s="62"/>
      <c r="C1072" s="62"/>
    </row>
    <row r="1073" s="11" customFormat="1" customHeight="1" spans="1:3">
      <c r="A1073" s="62"/>
      <c r="B1073" s="62"/>
      <c r="C1073" s="62"/>
    </row>
    <row r="1074" s="11" customFormat="1" customHeight="1" spans="1:3">
      <c r="A1074" s="62"/>
      <c r="B1074" s="62"/>
      <c r="C1074" s="62"/>
    </row>
    <row r="1075" s="11" customFormat="1" customHeight="1" spans="1:3">
      <c r="A1075" s="62"/>
      <c r="B1075" s="62"/>
      <c r="C1075" s="62"/>
    </row>
    <row r="1076" s="11" customFormat="1" customHeight="1" spans="1:3">
      <c r="A1076" s="62"/>
      <c r="B1076" s="62"/>
      <c r="C1076" s="62"/>
    </row>
    <row r="1077" s="11" customFormat="1" customHeight="1" spans="1:3">
      <c r="A1077" s="62"/>
      <c r="B1077" s="62"/>
      <c r="C1077" s="62"/>
    </row>
    <row r="1078" s="11" customFormat="1" customHeight="1" spans="1:3">
      <c r="A1078" s="62"/>
      <c r="B1078" s="62"/>
      <c r="C1078" s="62"/>
    </row>
    <row r="1079" s="11" customFormat="1" customHeight="1" spans="1:3">
      <c r="A1079" s="62"/>
      <c r="B1079" s="62"/>
      <c r="C1079" s="62"/>
    </row>
    <row r="1080" s="11" customFormat="1" customHeight="1" spans="1:3">
      <c r="A1080" s="62"/>
      <c r="B1080" s="62"/>
      <c r="C1080" s="62"/>
    </row>
    <row r="1081" s="11" customFormat="1" customHeight="1" spans="1:3">
      <c r="A1081" s="62"/>
      <c r="B1081" s="62"/>
      <c r="C1081" s="62"/>
    </row>
    <row r="1082" s="11" customFormat="1" customHeight="1" spans="1:3">
      <c r="A1082" s="62"/>
      <c r="B1082" s="62"/>
      <c r="C1082" s="62"/>
    </row>
    <row r="1083" s="11" customFormat="1" customHeight="1" spans="1:3">
      <c r="A1083" s="62"/>
      <c r="B1083" s="62"/>
      <c r="C1083" s="62"/>
    </row>
    <row r="1084" s="11" customFormat="1" customHeight="1" spans="1:3">
      <c r="A1084" s="62"/>
      <c r="B1084" s="62"/>
      <c r="C1084" s="62"/>
    </row>
    <row r="1085" s="11" customFormat="1" customHeight="1" spans="1:3">
      <c r="A1085" s="62"/>
      <c r="B1085" s="62"/>
      <c r="C1085" s="62"/>
    </row>
    <row r="1086" s="11" customFormat="1" customHeight="1" spans="1:3">
      <c r="A1086" s="62"/>
      <c r="B1086" s="62"/>
      <c r="C1086" s="62"/>
    </row>
    <row r="1087" s="11" customFormat="1" customHeight="1" spans="1:3">
      <c r="A1087" s="62"/>
      <c r="B1087" s="62"/>
      <c r="C1087" s="62"/>
    </row>
    <row r="1088" s="11" customFormat="1" customHeight="1" spans="1:3">
      <c r="A1088" s="62"/>
      <c r="B1088" s="62"/>
      <c r="C1088" s="62"/>
    </row>
    <row r="1089" s="11" customFormat="1" customHeight="1" spans="1:3">
      <c r="A1089" s="62"/>
      <c r="B1089" s="62"/>
      <c r="C1089" s="62"/>
    </row>
    <row r="1090" s="11" customFormat="1" customHeight="1" spans="1:3">
      <c r="A1090" s="62"/>
      <c r="B1090" s="62"/>
      <c r="C1090" s="62"/>
    </row>
    <row r="1091" s="11" customFormat="1" customHeight="1" spans="1:3">
      <c r="A1091" s="62"/>
      <c r="B1091" s="62"/>
      <c r="C1091" s="62"/>
    </row>
    <row r="1092" s="11" customFormat="1" customHeight="1" spans="1:3">
      <c r="A1092" s="62"/>
      <c r="B1092" s="62"/>
      <c r="C1092" s="62"/>
    </row>
    <row r="1093" s="11" customFormat="1" customHeight="1" spans="1:3">
      <c r="A1093" s="62"/>
      <c r="B1093" s="62"/>
      <c r="C1093" s="62"/>
    </row>
    <row r="1094" s="11" customFormat="1" customHeight="1" spans="1:3">
      <c r="A1094" s="62"/>
      <c r="B1094" s="62"/>
      <c r="C1094" s="62"/>
    </row>
    <row r="1095" s="11" customFormat="1" customHeight="1" spans="1:3">
      <c r="A1095" s="62"/>
      <c r="B1095" s="62"/>
      <c r="C1095" s="62"/>
    </row>
    <row r="1096" s="11" customFormat="1" customHeight="1" spans="1:3">
      <c r="A1096" s="62"/>
      <c r="B1096" s="62"/>
      <c r="C1096" s="62"/>
    </row>
    <row r="1097" s="11" customFormat="1" customHeight="1" spans="1:3">
      <c r="A1097" s="62"/>
      <c r="B1097" s="62"/>
      <c r="C1097" s="62"/>
    </row>
    <row r="1098" s="11" customFormat="1" customHeight="1" spans="1:3">
      <c r="A1098" s="62"/>
      <c r="B1098" s="62"/>
      <c r="C1098" s="62"/>
    </row>
    <row r="1099" s="11" customFormat="1" customHeight="1" spans="1:3">
      <c r="A1099" s="62"/>
      <c r="B1099" s="62"/>
      <c r="C1099" s="62"/>
    </row>
    <row r="1100" s="11" customFormat="1" customHeight="1" spans="1:3">
      <c r="A1100" s="62"/>
      <c r="B1100" s="62"/>
      <c r="C1100" s="62"/>
    </row>
    <row r="1101" s="11" customFormat="1" customHeight="1" spans="1:3">
      <c r="A1101" s="62"/>
      <c r="B1101" s="62"/>
      <c r="C1101" s="62"/>
    </row>
    <row r="1102" s="11" customFormat="1" customHeight="1" spans="1:3">
      <c r="A1102" s="62"/>
      <c r="B1102" s="62"/>
      <c r="C1102" s="62"/>
    </row>
    <row r="1103" s="11" customFormat="1" customHeight="1" spans="1:3">
      <c r="A1103" s="62"/>
      <c r="B1103" s="62"/>
      <c r="C1103" s="62"/>
    </row>
    <row r="1104" s="11" customFormat="1" customHeight="1" spans="1:3">
      <c r="A1104" s="62"/>
      <c r="B1104" s="62"/>
      <c r="C1104" s="62"/>
    </row>
    <row r="1105" s="11" customFormat="1" customHeight="1" spans="1:3">
      <c r="A1105" s="62"/>
      <c r="B1105" s="62"/>
      <c r="C1105" s="62"/>
    </row>
    <row r="1106" s="11" customFormat="1" customHeight="1" spans="1:3">
      <c r="A1106" s="62"/>
      <c r="B1106" s="62"/>
      <c r="C1106" s="62"/>
    </row>
    <row r="1107" s="11" customFormat="1" customHeight="1" spans="1:3">
      <c r="A1107" s="62"/>
      <c r="B1107" s="62"/>
      <c r="C1107" s="62"/>
    </row>
    <row r="1108" s="11" customFormat="1" customHeight="1" spans="1:3">
      <c r="A1108" s="62"/>
      <c r="B1108" s="62"/>
      <c r="C1108" s="62"/>
    </row>
    <row r="1109" s="11" customFormat="1" customHeight="1" spans="1:3">
      <c r="A1109" s="62"/>
      <c r="B1109" s="62"/>
      <c r="C1109" s="62"/>
    </row>
    <row r="1110" s="11" customFormat="1" customHeight="1" spans="1:3">
      <c r="A1110" s="62"/>
      <c r="B1110" s="62"/>
      <c r="C1110" s="62"/>
    </row>
    <row r="1111" s="11" customFormat="1" customHeight="1" spans="1:3">
      <c r="A1111" s="62"/>
      <c r="B1111" s="62"/>
      <c r="C1111" s="62"/>
    </row>
    <row r="1112" s="11" customFormat="1" customHeight="1" spans="1:3">
      <c r="A1112" s="62"/>
      <c r="B1112" s="62"/>
      <c r="C1112" s="62"/>
    </row>
    <row r="1113" s="11" customFormat="1" customHeight="1" spans="1:3">
      <c r="A1113" s="62"/>
      <c r="B1113" s="62"/>
      <c r="C1113" s="62"/>
    </row>
    <row r="1114" s="11" customFormat="1" customHeight="1" spans="1:3">
      <c r="A1114" s="62"/>
      <c r="B1114" s="62"/>
      <c r="C1114" s="62"/>
    </row>
    <row r="1115" s="11" customFormat="1" customHeight="1" spans="1:3">
      <c r="A1115" s="62"/>
      <c r="B1115" s="62"/>
      <c r="C1115" s="62"/>
    </row>
    <row r="1116" s="11" customFormat="1" customHeight="1" spans="1:3">
      <c r="A1116" s="62"/>
      <c r="B1116" s="62"/>
      <c r="C1116" s="62"/>
    </row>
    <row r="1117" s="11" customFormat="1" customHeight="1" spans="1:3">
      <c r="A1117" s="62"/>
      <c r="B1117" s="62"/>
      <c r="C1117" s="62"/>
    </row>
    <row r="1118" s="11" customFormat="1" customHeight="1" spans="1:3">
      <c r="A1118" s="62"/>
      <c r="B1118" s="62"/>
      <c r="C1118" s="62"/>
    </row>
    <row r="1119" s="11" customFormat="1" customHeight="1" spans="1:3">
      <c r="A1119" s="62"/>
      <c r="B1119" s="62"/>
      <c r="C1119" s="62"/>
    </row>
    <row r="1120" s="11" customFormat="1" customHeight="1" spans="1:3">
      <c r="A1120" s="62"/>
      <c r="B1120" s="62"/>
      <c r="C1120" s="62"/>
    </row>
    <row r="1121" s="11" customFormat="1" customHeight="1" spans="1:3">
      <c r="A1121" s="62"/>
      <c r="B1121" s="62"/>
      <c r="C1121" s="62"/>
    </row>
    <row r="1122" s="11" customFormat="1" customHeight="1" spans="1:3">
      <c r="A1122" s="62"/>
      <c r="B1122" s="62"/>
      <c r="C1122" s="62"/>
    </row>
    <row r="1123" s="11" customFormat="1" customHeight="1" spans="1:3">
      <c r="A1123" s="62"/>
      <c r="B1123" s="62"/>
      <c r="C1123" s="62"/>
    </row>
    <row r="1124" s="11" customFormat="1" customHeight="1" spans="1:3">
      <c r="A1124" s="62"/>
      <c r="B1124" s="62"/>
      <c r="C1124" s="62"/>
    </row>
    <row r="1125" s="11" customFormat="1" customHeight="1" spans="1:3">
      <c r="A1125" s="62"/>
      <c r="B1125" s="62"/>
      <c r="C1125" s="62"/>
    </row>
    <row r="1126" s="11" customFormat="1" customHeight="1" spans="1:3">
      <c r="A1126" s="62"/>
      <c r="B1126" s="62"/>
      <c r="C1126" s="62"/>
    </row>
    <row r="1127" s="11" customFormat="1" customHeight="1" spans="1:3">
      <c r="A1127" s="62"/>
      <c r="B1127" s="62"/>
      <c r="C1127" s="62"/>
    </row>
    <row r="1128" s="11" customFormat="1" customHeight="1" spans="1:3">
      <c r="A1128" s="62"/>
      <c r="B1128" s="62"/>
      <c r="C1128" s="62"/>
    </row>
    <row r="1129" s="11" customFormat="1" customHeight="1" spans="1:3">
      <c r="A1129" s="62"/>
      <c r="B1129" s="62"/>
      <c r="C1129" s="62"/>
    </row>
    <row r="1130" s="11" customFormat="1" customHeight="1" spans="1:3">
      <c r="A1130" s="62"/>
      <c r="B1130" s="62"/>
      <c r="C1130" s="62"/>
    </row>
    <row r="1131" s="11" customFormat="1" customHeight="1" spans="1:3">
      <c r="A1131" s="62"/>
      <c r="B1131" s="62"/>
      <c r="C1131" s="62"/>
    </row>
    <row r="1132" s="11" customFormat="1" customHeight="1" spans="1:3">
      <c r="A1132" s="62"/>
      <c r="B1132" s="62"/>
      <c r="C1132" s="62"/>
    </row>
    <row r="1133" s="11" customFormat="1" customHeight="1" spans="1:3">
      <c r="A1133" s="62"/>
      <c r="B1133" s="62"/>
      <c r="C1133" s="62"/>
    </row>
    <row r="1134" s="11" customFormat="1" customHeight="1" spans="1:3">
      <c r="A1134" s="62"/>
      <c r="B1134" s="62"/>
      <c r="C1134" s="62"/>
    </row>
    <row r="1135" s="11" customFormat="1" customHeight="1" spans="1:3">
      <c r="A1135" s="62"/>
      <c r="B1135" s="62"/>
      <c r="C1135" s="62"/>
    </row>
    <row r="1136" s="11" customFormat="1" customHeight="1" spans="1:3">
      <c r="A1136" s="62"/>
      <c r="B1136" s="62"/>
      <c r="C1136" s="62"/>
    </row>
    <row r="1137" s="11" customFormat="1" customHeight="1" spans="1:3">
      <c r="A1137" s="62"/>
      <c r="B1137" s="62"/>
      <c r="C1137" s="62"/>
    </row>
    <row r="1138" s="11" customFormat="1" customHeight="1" spans="1:3">
      <c r="A1138" s="62"/>
      <c r="B1138" s="62"/>
      <c r="C1138" s="62"/>
    </row>
    <row r="1139" s="11" customFormat="1" customHeight="1" spans="1:3">
      <c r="A1139" s="62"/>
      <c r="B1139" s="62"/>
      <c r="C1139" s="62"/>
    </row>
    <row r="1140" s="11" customFormat="1" customHeight="1" spans="1:3">
      <c r="A1140" s="62"/>
      <c r="B1140" s="62"/>
      <c r="C1140" s="62"/>
    </row>
    <row r="1141" s="11" customFormat="1" customHeight="1" spans="1:3">
      <c r="A1141" s="62"/>
      <c r="B1141" s="62"/>
      <c r="C1141" s="62"/>
    </row>
    <row r="1142" s="11" customFormat="1" customHeight="1" spans="1:3">
      <c r="A1142" s="62"/>
      <c r="B1142" s="62"/>
      <c r="C1142" s="62"/>
    </row>
    <row r="1143" s="11" customFormat="1" customHeight="1" spans="1:3">
      <c r="A1143" s="62"/>
      <c r="B1143" s="62"/>
      <c r="C1143" s="62"/>
    </row>
    <row r="1144" s="11" customFormat="1" customHeight="1" spans="1:3">
      <c r="A1144" s="62"/>
      <c r="B1144" s="62"/>
      <c r="C1144" s="62"/>
    </row>
    <row r="1145" s="11" customFormat="1" customHeight="1" spans="1:3">
      <c r="A1145" s="62"/>
      <c r="B1145" s="62"/>
      <c r="C1145" s="62"/>
    </row>
    <row r="1146" s="11" customFormat="1" customHeight="1" spans="1:3">
      <c r="A1146" s="62"/>
      <c r="B1146" s="62"/>
      <c r="C1146" s="62"/>
    </row>
    <row r="1147" s="11" customFormat="1" customHeight="1" spans="1:3">
      <c r="A1147" s="62"/>
      <c r="B1147" s="62"/>
      <c r="C1147" s="62"/>
    </row>
    <row r="1148" s="11" customFormat="1" customHeight="1" spans="1:3">
      <c r="A1148" s="62"/>
      <c r="B1148" s="62"/>
      <c r="C1148" s="62"/>
    </row>
    <row r="1149" s="11" customFormat="1" customHeight="1" spans="1:3">
      <c r="A1149" s="62"/>
      <c r="B1149" s="62"/>
      <c r="C1149" s="62"/>
    </row>
    <row r="1150" s="11" customFormat="1" customHeight="1" spans="1:3">
      <c r="A1150" s="62"/>
      <c r="B1150" s="62"/>
      <c r="C1150" s="62"/>
    </row>
    <row r="1151" s="11" customFormat="1" customHeight="1" spans="1:3">
      <c r="A1151" s="62"/>
      <c r="B1151" s="62"/>
      <c r="C1151" s="62"/>
    </row>
    <row r="1152" s="11" customFormat="1" customHeight="1" spans="1:3">
      <c r="A1152" s="62"/>
      <c r="B1152" s="62"/>
      <c r="C1152" s="62"/>
    </row>
    <row r="1153" s="11" customFormat="1" customHeight="1" spans="1:3">
      <c r="A1153" s="62"/>
      <c r="B1153" s="62"/>
      <c r="C1153" s="62"/>
    </row>
    <row r="1154" s="11" customFormat="1" customHeight="1" spans="1:3">
      <c r="A1154" s="62"/>
      <c r="B1154" s="62"/>
      <c r="C1154" s="62"/>
    </row>
    <row r="1155" s="11" customFormat="1" customHeight="1" spans="1:3">
      <c r="A1155" s="62"/>
      <c r="B1155" s="62"/>
      <c r="C1155" s="62"/>
    </row>
    <row r="1156" s="11" customFormat="1" customHeight="1" spans="1:3">
      <c r="A1156" s="62"/>
      <c r="B1156" s="62"/>
      <c r="C1156" s="62"/>
    </row>
    <row r="1157" s="11" customFormat="1" customHeight="1" spans="1:3">
      <c r="A1157" s="62"/>
      <c r="B1157" s="62"/>
      <c r="C1157" s="62"/>
    </row>
    <row r="1158" s="11" customFormat="1" customHeight="1" spans="1:3">
      <c r="A1158" s="62"/>
      <c r="B1158" s="62"/>
      <c r="C1158" s="62"/>
    </row>
    <row r="1159" s="11" customFormat="1" customHeight="1" spans="1:3">
      <c r="A1159" s="62"/>
      <c r="B1159" s="62"/>
      <c r="C1159" s="62"/>
    </row>
    <row r="1160" s="11" customFormat="1" customHeight="1" spans="1:3">
      <c r="A1160" s="62"/>
      <c r="B1160" s="62"/>
      <c r="C1160" s="62"/>
    </row>
    <row r="1161" s="11" customFormat="1" customHeight="1" spans="1:3">
      <c r="A1161" s="62"/>
      <c r="B1161" s="62"/>
      <c r="C1161" s="62"/>
    </row>
    <row r="1162" s="11" customFormat="1" customHeight="1" spans="1:3">
      <c r="A1162" s="62"/>
      <c r="B1162" s="62"/>
      <c r="C1162" s="62"/>
    </row>
    <row r="1163" s="11" customFormat="1" customHeight="1" spans="1:3">
      <c r="A1163" s="62"/>
      <c r="B1163" s="62"/>
      <c r="C1163" s="62"/>
    </row>
    <row r="1164" s="11" customFormat="1" customHeight="1" spans="1:3">
      <c r="A1164" s="62"/>
      <c r="B1164" s="62"/>
      <c r="C1164" s="62"/>
    </row>
    <row r="1165" s="11" customFormat="1" customHeight="1" spans="1:3">
      <c r="A1165" s="62"/>
      <c r="B1165" s="62"/>
      <c r="C1165" s="62"/>
    </row>
    <row r="1166" s="11" customFormat="1" customHeight="1" spans="1:3">
      <c r="A1166" s="62"/>
      <c r="B1166" s="62"/>
      <c r="C1166" s="62"/>
    </row>
    <row r="1167" s="11" customFormat="1" customHeight="1" spans="1:3">
      <c r="A1167" s="62"/>
      <c r="B1167" s="62"/>
      <c r="C1167" s="62"/>
    </row>
    <row r="1168" s="11" customFormat="1" customHeight="1" spans="1:3">
      <c r="A1168" s="62"/>
      <c r="B1168" s="62"/>
      <c r="C1168" s="62"/>
    </row>
    <row r="1169" s="11" customFormat="1" customHeight="1" spans="1:3">
      <c r="A1169" s="62"/>
      <c r="B1169" s="62"/>
      <c r="C1169" s="62"/>
    </row>
    <row r="1170" s="11" customFormat="1" customHeight="1" spans="1:3">
      <c r="A1170" s="62"/>
      <c r="B1170" s="62"/>
      <c r="C1170" s="62"/>
    </row>
    <row r="1171" s="11" customFormat="1" customHeight="1" spans="1:3">
      <c r="A1171" s="62"/>
      <c r="B1171" s="62"/>
      <c r="C1171" s="62"/>
    </row>
    <row r="1172" s="11" customFormat="1" customHeight="1" spans="1:3">
      <c r="A1172" s="62"/>
      <c r="B1172" s="62"/>
      <c r="C1172" s="62"/>
    </row>
    <row r="1173" s="11" customFormat="1" customHeight="1" spans="1:3">
      <c r="A1173" s="62"/>
      <c r="B1173" s="62"/>
      <c r="C1173" s="62"/>
    </row>
    <row r="1174" s="11" customFormat="1" customHeight="1" spans="1:3">
      <c r="A1174" s="62"/>
      <c r="B1174" s="62"/>
      <c r="C1174" s="62"/>
    </row>
    <row r="1175" s="11" customFormat="1" customHeight="1" spans="1:3">
      <c r="A1175" s="62"/>
      <c r="B1175" s="62"/>
      <c r="C1175" s="62"/>
    </row>
    <row r="1176" s="11" customFormat="1" customHeight="1" spans="1:3">
      <c r="A1176" s="62"/>
      <c r="B1176" s="62"/>
      <c r="C1176" s="62"/>
    </row>
    <row r="1177" s="11" customFormat="1" customHeight="1" spans="1:3">
      <c r="A1177" s="62"/>
      <c r="B1177" s="62"/>
      <c r="C1177" s="62"/>
    </row>
    <row r="1178" s="11" customFormat="1" customHeight="1" spans="1:3">
      <c r="A1178" s="62"/>
      <c r="B1178" s="62"/>
      <c r="C1178" s="62"/>
    </row>
    <row r="1179" s="11" customFormat="1" customHeight="1" spans="1:3">
      <c r="A1179" s="62"/>
      <c r="B1179" s="62"/>
      <c r="C1179" s="62"/>
    </row>
    <row r="1180" s="11" customFormat="1" customHeight="1" spans="1:3">
      <c r="A1180" s="62"/>
      <c r="B1180" s="62"/>
      <c r="C1180" s="62"/>
    </row>
    <row r="1181" s="11" customFormat="1" customHeight="1" spans="1:3">
      <c r="A1181" s="62"/>
      <c r="B1181" s="62"/>
      <c r="C1181" s="62"/>
    </row>
    <row r="1182" s="11" customFormat="1" customHeight="1" spans="1:3">
      <c r="A1182" s="62"/>
      <c r="B1182" s="62"/>
      <c r="C1182" s="62"/>
    </row>
    <row r="1183" s="11" customFormat="1" customHeight="1" spans="1:3">
      <c r="A1183" s="62"/>
      <c r="B1183" s="62"/>
      <c r="C1183" s="62"/>
    </row>
    <row r="1184" s="11" customFormat="1" customHeight="1" spans="1:3">
      <c r="A1184" s="62"/>
      <c r="B1184" s="62"/>
      <c r="C1184" s="62"/>
    </row>
    <row r="1185" s="11" customFormat="1" customHeight="1" spans="1:3">
      <c r="A1185" s="62"/>
      <c r="B1185" s="62"/>
      <c r="C1185" s="62"/>
    </row>
    <row r="1186" s="11" customFormat="1" customHeight="1" spans="1:3">
      <c r="A1186" s="62"/>
      <c r="B1186" s="62"/>
      <c r="C1186" s="62"/>
    </row>
    <row r="1187" s="11" customFormat="1" customHeight="1" spans="1:3">
      <c r="A1187" s="62"/>
      <c r="B1187" s="62"/>
      <c r="C1187" s="62"/>
    </row>
    <row r="1188" s="11" customFormat="1" customHeight="1" spans="1:3">
      <c r="A1188" s="62"/>
      <c r="B1188" s="62"/>
      <c r="C1188" s="62"/>
    </row>
    <row r="1189" s="11" customFormat="1" customHeight="1" spans="1:3">
      <c r="A1189" s="62"/>
      <c r="B1189" s="62"/>
      <c r="C1189" s="62"/>
    </row>
    <row r="1190" s="11" customFormat="1" customHeight="1" spans="1:3">
      <c r="A1190" s="62"/>
      <c r="B1190" s="62"/>
      <c r="C1190" s="62"/>
    </row>
    <row r="1191" s="11" customFormat="1" customHeight="1" spans="1:3">
      <c r="A1191" s="62"/>
      <c r="B1191" s="62"/>
      <c r="C1191" s="62"/>
    </row>
    <row r="1192" s="11" customFormat="1" customHeight="1" spans="1:3">
      <c r="A1192" s="62"/>
      <c r="B1192" s="62"/>
      <c r="C1192" s="62"/>
    </row>
    <row r="1193" s="11" customFormat="1" customHeight="1" spans="1:3">
      <c r="A1193" s="62"/>
      <c r="B1193" s="62"/>
      <c r="C1193" s="62"/>
    </row>
    <row r="1194" s="11" customFormat="1" customHeight="1" spans="1:3">
      <c r="A1194" s="62"/>
      <c r="B1194" s="62"/>
      <c r="C1194" s="62"/>
    </row>
    <row r="1195" s="11" customFormat="1" customHeight="1" spans="1:3">
      <c r="A1195" s="62"/>
      <c r="B1195" s="62"/>
      <c r="C1195" s="62"/>
    </row>
    <row r="1196" s="11" customFormat="1" customHeight="1" spans="1:3">
      <c r="A1196" s="62"/>
      <c r="B1196" s="62"/>
      <c r="C1196" s="62"/>
    </row>
    <row r="1197" s="11" customFormat="1" customHeight="1" spans="1:3">
      <c r="A1197" s="62"/>
      <c r="B1197" s="62"/>
      <c r="C1197" s="62"/>
    </row>
    <row r="1198" s="11" customFormat="1" customHeight="1" spans="1:3">
      <c r="A1198" s="62"/>
      <c r="B1198" s="62"/>
      <c r="C1198" s="62"/>
    </row>
    <row r="1199" s="11" customFormat="1" customHeight="1" spans="1:3">
      <c r="A1199" s="62"/>
      <c r="B1199" s="62"/>
      <c r="C1199" s="62"/>
    </row>
    <row r="1200" s="11" customFormat="1" customHeight="1" spans="1:3">
      <c r="A1200" s="62"/>
      <c r="B1200" s="62"/>
      <c r="C1200" s="62"/>
    </row>
    <row r="1201" s="11" customFormat="1" customHeight="1" spans="1:3">
      <c r="A1201" s="62"/>
      <c r="B1201" s="62"/>
      <c r="C1201" s="62"/>
    </row>
    <row r="1202" s="11" customFormat="1" customHeight="1" spans="1:3">
      <c r="A1202" s="62"/>
      <c r="B1202" s="62"/>
      <c r="C1202" s="62"/>
    </row>
    <row r="1203" s="11" customFormat="1" customHeight="1" spans="1:3">
      <c r="A1203" s="62"/>
      <c r="B1203" s="62"/>
      <c r="C1203" s="62"/>
    </row>
    <row r="1204" s="11" customFormat="1" customHeight="1" spans="1:3">
      <c r="A1204" s="62"/>
      <c r="B1204" s="62"/>
      <c r="C1204" s="62"/>
    </row>
    <row r="1205" s="11" customFormat="1" customHeight="1" spans="1:3">
      <c r="A1205" s="62"/>
      <c r="B1205" s="62"/>
      <c r="C1205" s="62"/>
    </row>
    <row r="1206" s="11" customFormat="1" customHeight="1" spans="1:3">
      <c r="A1206" s="62"/>
      <c r="B1206" s="62"/>
      <c r="C1206" s="62"/>
    </row>
    <row r="1207" s="11" customFormat="1" customHeight="1" spans="1:3">
      <c r="A1207" s="62"/>
      <c r="B1207" s="62"/>
      <c r="C1207" s="62"/>
    </row>
    <row r="1208" s="11" customFormat="1" customHeight="1" spans="1:3">
      <c r="A1208" s="62"/>
      <c r="B1208" s="62"/>
      <c r="C1208" s="62"/>
    </row>
    <row r="1209" s="11" customFormat="1" customHeight="1" spans="1:3">
      <c r="A1209" s="62"/>
      <c r="B1209" s="62"/>
      <c r="C1209" s="62"/>
    </row>
    <row r="1210" s="11" customFormat="1" customHeight="1" spans="1:3">
      <c r="A1210" s="62"/>
      <c r="B1210" s="62"/>
      <c r="C1210" s="62"/>
    </row>
    <row r="1211" s="11" customFormat="1" customHeight="1" spans="1:3">
      <c r="A1211" s="62"/>
      <c r="B1211" s="62"/>
      <c r="C1211" s="62"/>
    </row>
    <row r="1212" s="11" customFormat="1" customHeight="1" spans="1:3">
      <c r="A1212" s="62"/>
      <c r="B1212" s="62"/>
      <c r="C1212" s="62"/>
    </row>
    <row r="1213" s="11" customFormat="1" customHeight="1" spans="1:3">
      <c r="A1213" s="62"/>
      <c r="B1213" s="62"/>
      <c r="C1213" s="62"/>
    </row>
    <row r="1214" s="11" customFormat="1" customHeight="1" spans="1:3">
      <c r="A1214" s="62"/>
      <c r="B1214" s="62"/>
      <c r="C1214" s="62"/>
    </row>
    <row r="1215" s="11" customFormat="1" customHeight="1" spans="1:3">
      <c r="A1215" s="62"/>
      <c r="B1215" s="62"/>
      <c r="C1215" s="62"/>
    </row>
    <row r="1216" s="11" customFormat="1" customHeight="1" spans="1:3">
      <c r="A1216" s="62"/>
      <c r="B1216" s="62"/>
      <c r="C1216" s="62"/>
    </row>
    <row r="1217" s="11" customFormat="1" customHeight="1" spans="1:3">
      <c r="A1217" s="62"/>
      <c r="B1217" s="62"/>
      <c r="C1217" s="62"/>
    </row>
    <row r="1218" s="11" customFormat="1" customHeight="1" spans="1:3">
      <c r="A1218" s="62"/>
      <c r="B1218" s="62"/>
      <c r="C1218" s="62"/>
    </row>
    <row r="1219" s="11" customFormat="1" customHeight="1" spans="1:3">
      <c r="A1219" s="62"/>
      <c r="B1219" s="62"/>
      <c r="C1219" s="62"/>
    </row>
    <row r="1220" s="11" customFormat="1" customHeight="1" spans="1:3">
      <c r="A1220" s="62"/>
      <c r="B1220" s="62"/>
      <c r="C1220" s="62"/>
    </row>
    <row r="1221" s="11" customFormat="1" customHeight="1" spans="1:3">
      <c r="A1221" s="62"/>
      <c r="B1221" s="62"/>
      <c r="C1221" s="62"/>
    </row>
    <row r="1222" s="11" customFormat="1" customHeight="1" spans="1:3">
      <c r="A1222" s="62"/>
      <c r="B1222" s="62"/>
      <c r="C1222" s="62"/>
    </row>
    <row r="1223" s="11" customFormat="1" customHeight="1" spans="1:3">
      <c r="A1223" s="62"/>
      <c r="B1223" s="62"/>
      <c r="C1223" s="62"/>
    </row>
    <row r="1224" s="11" customFormat="1" customHeight="1" spans="1:3">
      <c r="A1224" s="62"/>
      <c r="B1224" s="62"/>
      <c r="C1224" s="62"/>
    </row>
    <row r="1225" s="11" customFormat="1" customHeight="1" spans="1:3">
      <c r="A1225" s="62"/>
      <c r="B1225" s="62"/>
      <c r="C1225" s="62"/>
    </row>
    <row r="1226" s="11" customFormat="1" customHeight="1" spans="1:3">
      <c r="A1226" s="62"/>
      <c r="B1226" s="62"/>
      <c r="C1226" s="62"/>
    </row>
    <row r="1227" s="11" customFormat="1" customHeight="1" spans="1:3">
      <c r="A1227" s="62"/>
      <c r="B1227" s="62"/>
      <c r="C1227" s="62"/>
    </row>
    <row r="1228" s="11" customFormat="1" customHeight="1" spans="1:3">
      <c r="A1228" s="62"/>
      <c r="B1228" s="62"/>
      <c r="C1228" s="62"/>
    </row>
    <row r="1229" s="11" customFormat="1" customHeight="1" spans="1:3">
      <c r="A1229" s="62"/>
      <c r="B1229" s="62"/>
      <c r="C1229" s="62"/>
    </row>
    <row r="1230" s="11" customFormat="1" customHeight="1" spans="1:3">
      <c r="A1230" s="62"/>
      <c r="B1230" s="62"/>
      <c r="C1230" s="62"/>
    </row>
    <row r="1231" s="11" customFormat="1" customHeight="1" spans="1:3">
      <c r="A1231" s="62"/>
      <c r="B1231" s="62"/>
      <c r="C1231" s="62"/>
    </row>
    <row r="1232" s="11" customFormat="1" customHeight="1" spans="1:3">
      <c r="A1232" s="62"/>
      <c r="B1232" s="62"/>
      <c r="C1232" s="62"/>
    </row>
    <row r="1233" s="11" customFormat="1" customHeight="1" spans="1:3">
      <c r="A1233" s="62"/>
      <c r="B1233" s="62"/>
      <c r="C1233" s="62"/>
    </row>
    <row r="1234" s="11" customFormat="1" customHeight="1" spans="1:3">
      <c r="A1234" s="62"/>
      <c r="B1234" s="62"/>
      <c r="C1234" s="62"/>
    </row>
    <row r="1235" s="11" customFormat="1" customHeight="1" spans="1:3">
      <c r="A1235" s="62"/>
      <c r="B1235" s="62"/>
      <c r="C1235" s="62"/>
    </row>
    <row r="1236" s="11" customFormat="1" customHeight="1" spans="1:3">
      <c r="A1236" s="62"/>
      <c r="B1236" s="62"/>
      <c r="C1236" s="62"/>
    </row>
    <row r="1237" s="11" customFormat="1" customHeight="1" spans="1:3">
      <c r="A1237" s="62"/>
      <c r="B1237" s="62"/>
      <c r="C1237" s="62"/>
    </row>
    <row r="1238" s="11" customFormat="1" customHeight="1" spans="1:3">
      <c r="A1238" s="62"/>
      <c r="B1238" s="62"/>
      <c r="C1238" s="62"/>
    </row>
    <row r="1239" s="11" customFormat="1" customHeight="1" spans="1:3">
      <c r="A1239" s="62"/>
      <c r="B1239" s="62"/>
      <c r="C1239" s="62"/>
    </row>
    <row r="1240" s="11" customFormat="1" customHeight="1" spans="1:3">
      <c r="A1240" s="62"/>
      <c r="B1240" s="62"/>
      <c r="C1240" s="62"/>
    </row>
    <row r="1241" s="11" customFormat="1" customHeight="1" spans="1:3">
      <c r="A1241" s="62"/>
      <c r="B1241" s="62"/>
      <c r="C1241" s="62"/>
    </row>
    <row r="1242" s="11" customFormat="1" customHeight="1" spans="1:3">
      <c r="A1242" s="62"/>
      <c r="B1242" s="62"/>
      <c r="C1242" s="62"/>
    </row>
    <row r="1243" s="11" customFormat="1" customHeight="1" spans="1:3">
      <c r="A1243" s="62"/>
      <c r="B1243" s="62"/>
      <c r="C1243" s="62"/>
    </row>
    <row r="1244" s="11" customFormat="1" customHeight="1" spans="1:3">
      <c r="A1244" s="62"/>
      <c r="B1244" s="62"/>
      <c r="C1244" s="62"/>
    </row>
    <row r="1245" s="11" customFormat="1" customHeight="1" spans="1:3">
      <c r="A1245" s="62"/>
      <c r="B1245" s="62"/>
      <c r="C1245" s="62"/>
    </row>
    <row r="1246" s="11" customFormat="1" customHeight="1" spans="1:3">
      <c r="A1246" s="62"/>
      <c r="B1246" s="62"/>
      <c r="C1246" s="62"/>
    </row>
    <row r="1247" s="11" customFormat="1" customHeight="1" spans="1:3">
      <c r="A1247" s="62"/>
      <c r="B1247" s="62"/>
      <c r="C1247" s="62"/>
    </row>
    <row r="1248" s="11" customFormat="1" customHeight="1" spans="1:3">
      <c r="A1248" s="62"/>
      <c r="B1248" s="62"/>
      <c r="C1248" s="62"/>
    </row>
    <row r="1249" s="11" customFormat="1" customHeight="1" spans="1:3">
      <c r="A1249" s="62"/>
      <c r="B1249" s="62"/>
      <c r="C1249" s="62"/>
    </row>
    <row r="1250" s="11" customFormat="1" customHeight="1" spans="1:3">
      <c r="A1250" s="62"/>
      <c r="B1250" s="62"/>
      <c r="C1250" s="62"/>
    </row>
    <row r="1251" s="11" customFormat="1" customHeight="1" spans="1:3">
      <c r="A1251" s="62"/>
      <c r="B1251" s="62"/>
      <c r="C1251" s="62"/>
    </row>
    <row r="1252" s="11" customFormat="1" customHeight="1" spans="1:3">
      <c r="A1252" s="62"/>
      <c r="B1252" s="62"/>
      <c r="C1252" s="62"/>
    </row>
    <row r="1253" s="11" customFormat="1" customHeight="1" spans="1:3">
      <c r="A1253" s="62"/>
      <c r="B1253" s="62"/>
      <c r="C1253" s="62"/>
    </row>
    <row r="1254" s="11" customFormat="1" customHeight="1" spans="1:3">
      <c r="A1254" s="62"/>
      <c r="B1254" s="62"/>
      <c r="C1254" s="62"/>
    </row>
    <row r="1255" s="11" customFormat="1" customHeight="1" spans="1:3">
      <c r="A1255" s="62"/>
      <c r="B1255" s="62"/>
      <c r="C1255" s="62"/>
    </row>
    <row r="1256" s="11" customFormat="1" customHeight="1" spans="1:3">
      <c r="A1256" s="62"/>
      <c r="B1256" s="62"/>
      <c r="C1256" s="62"/>
    </row>
    <row r="1257" s="11" customFormat="1" customHeight="1" spans="1:3">
      <c r="A1257" s="62"/>
      <c r="B1257" s="62"/>
      <c r="C1257" s="62"/>
    </row>
    <row r="1258" s="11" customFormat="1" customHeight="1" spans="1:3">
      <c r="A1258" s="62"/>
      <c r="B1258" s="62"/>
      <c r="C1258" s="62"/>
    </row>
    <row r="1259" s="11" customFormat="1" customHeight="1" spans="1:3">
      <c r="A1259" s="62"/>
      <c r="B1259" s="62"/>
      <c r="C1259" s="62"/>
    </row>
    <row r="1260" s="11" customFormat="1" customHeight="1" spans="1:3">
      <c r="A1260" s="62"/>
      <c r="B1260" s="62"/>
      <c r="C1260" s="62"/>
    </row>
    <row r="1261" s="11" customFormat="1" customHeight="1" spans="1:3">
      <c r="A1261" s="62"/>
      <c r="B1261" s="62"/>
      <c r="C1261" s="62"/>
    </row>
    <row r="1262" s="11" customFormat="1" customHeight="1" spans="1:3">
      <c r="A1262" s="62"/>
      <c r="B1262" s="62"/>
      <c r="C1262" s="62"/>
    </row>
    <row r="1263" s="11" customFormat="1" customHeight="1" spans="1:3">
      <c r="A1263" s="62"/>
      <c r="B1263" s="62"/>
      <c r="C1263" s="62"/>
    </row>
    <row r="1264" s="11" customFormat="1" customHeight="1" spans="1:3">
      <c r="A1264" s="62"/>
      <c r="B1264" s="62"/>
      <c r="C1264" s="62"/>
    </row>
    <row r="1265" s="11" customFormat="1" customHeight="1" spans="1:3">
      <c r="A1265" s="62"/>
      <c r="B1265" s="62"/>
      <c r="C1265" s="62"/>
    </row>
    <row r="1266" s="11" customFormat="1" customHeight="1" spans="1:3">
      <c r="A1266" s="62"/>
      <c r="B1266" s="62"/>
      <c r="C1266" s="62"/>
    </row>
    <row r="1267" s="11" customFormat="1" customHeight="1" spans="1:3">
      <c r="A1267" s="62"/>
      <c r="B1267" s="62"/>
      <c r="C1267" s="62"/>
    </row>
    <row r="1268" s="11" customFormat="1" customHeight="1" spans="1:3">
      <c r="A1268" s="62"/>
      <c r="B1268" s="62"/>
      <c r="C1268" s="62"/>
    </row>
    <row r="1269" s="11" customFormat="1" customHeight="1" spans="1:3">
      <c r="A1269" s="62"/>
      <c r="B1269" s="62"/>
      <c r="C1269" s="62"/>
    </row>
    <row r="1270" s="11" customFormat="1" customHeight="1" spans="1:3">
      <c r="A1270" s="62"/>
      <c r="B1270" s="62"/>
      <c r="C1270" s="62"/>
    </row>
    <row r="1271" s="11" customFormat="1" customHeight="1" spans="1:3">
      <c r="A1271" s="62"/>
      <c r="B1271" s="62"/>
      <c r="C1271" s="62"/>
    </row>
    <row r="1272" s="11" customFormat="1" customHeight="1" spans="1:3">
      <c r="A1272" s="62"/>
      <c r="B1272" s="62"/>
      <c r="C1272" s="62"/>
    </row>
    <row r="1273" s="11" customFormat="1" customHeight="1" spans="1:3">
      <c r="A1273" s="62"/>
      <c r="B1273" s="62"/>
      <c r="C1273" s="62"/>
    </row>
    <row r="1274" s="11" customFormat="1" customHeight="1" spans="1:3">
      <c r="A1274" s="62"/>
      <c r="B1274" s="62"/>
      <c r="C1274" s="62"/>
    </row>
    <row r="1275" s="11" customFormat="1" customHeight="1" spans="1:3">
      <c r="A1275" s="62"/>
      <c r="B1275" s="62"/>
      <c r="C1275" s="62"/>
    </row>
    <row r="1276" s="11" customFormat="1" customHeight="1" spans="1:3">
      <c r="A1276" s="62"/>
      <c r="B1276" s="62"/>
      <c r="C1276" s="62"/>
    </row>
    <row r="1277" s="11" customFormat="1" customHeight="1" spans="1:3">
      <c r="A1277" s="62"/>
      <c r="B1277" s="62"/>
      <c r="C1277" s="62"/>
    </row>
    <row r="1278" s="11" customFormat="1" customHeight="1" spans="1:3">
      <c r="A1278" s="62"/>
      <c r="B1278" s="62"/>
      <c r="C1278" s="62"/>
    </row>
    <row r="1279" s="11" customFormat="1" customHeight="1" spans="1:3">
      <c r="A1279" s="62"/>
      <c r="B1279" s="62"/>
      <c r="C1279" s="62"/>
    </row>
    <row r="1280" s="11" customFormat="1" customHeight="1" spans="1:3">
      <c r="A1280" s="62"/>
      <c r="B1280" s="62"/>
      <c r="C1280" s="62"/>
    </row>
    <row r="1281" s="11" customFormat="1" customHeight="1" spans="1:3">
      <c r="A1281" s="62"/>
      <c r="B1281" s="62"/>
      <c r="C1281" s="62"/>
    </row>
    <row r="1282" s="11" customFormat="1" customHeight="1" spans="1:3">
      <c r="A1282" s="62"/>
      <c r="B1282" s="62"/>
      <c r="C1282" s="62"/>
    </row>
    <row r="1283" s="11" customFormat="1" customHeight="1" spans="1:3">
      <c r="A1283" s="62"/>
      <c r="B1283" s="62"/>
      <c r="C1283" s="62"/>
    </row>
    <row r="1284" s="11" customFormat="1" customHeight="1" spans="1:3">
      <c r="A1284" s="62"/>
      <c r="B1284" s="62"/>
      <c r="C1284" s="62"/>
    </row>
    <row r="1285" s="11" customFormat="1" customHeight="1" spans="1:3">
      <c r="A1285" s="62"/>
      <c r="B1285" s="62"/>
      <c r="C1285" s="62"/>
    </row>
    <row r="1286" s="11" customFormat="1" customHeight="1" spans="1:3">
      <c r="A1286" s="62"/>
      <c r="B1286" s="62"/>
      <c r="C1286" s="62"/>
    </row>
    <row r="1287" s="11" customFormat="1" customHeight="1" spans="1:3">
      <c r="A1287" s="62"/>
      <c r="B1287" s="62"/>
      <c r="C1287" s="62"/>
    </row>
    <row r="1288" s="11" customFormat="1" customHeight="1" spans="1:3">
      <c r="A1288" s="62"/>
      <c r="B1288" s="62"/>
      <c r="C1288" s="62"/>
    </row>
    <row r="1289" s="11" customFormat="1" customHeight="1" spans="1:3">
      <c r="A1289" s="62"/>
      <c r="B1289" s="62"/>
      <c r="C1289" s="62"/>
    </row>
    <row r="1290" s="11" customFormat="1" customHeight="1" spans="1:3">
      <c r="A1290" s="62"/>
      <c r="B1290" s="62"/>
      <c r="C1290" s="62"/>
    </row>
    <row r="1291" s="11" customFormat="1" customHeight="1" spans="1:3">
      <c r="A1291" s="62"/>
      <c r="B1291" s="62"/>
      <c r="C1291" s="62"/>
    </row>
    <row r="1292" s="11" customFormat="1" customHeight="1" spans="1:3">
      <c r="A1292" s="62"/>
      <c r="B1292" s="62"/>
      <c r="C1292" s="62"/>
    </row>
    <row r="1293" s="11" customFormat="1" customHeight="1" spans="1:3">
      <c r="A1293" s="62"/>
      <c r="B1293" s="62"/>
      <c r="C1293" s="62"/>
    </row>
    <row r="1294" s="11" customFormat="1" customHeight="1" spans="1:3">
      <c r="A1294" s="62"/>
      <c r="B1294" s="62"/>
      <c r="C1294" s="62"/>
    </row>
    <row r="1295" s="11" customFormat="1" customHeight="1" spans="1:3">
      <c r="A1295" s="62"/>
      <c r="B1295" s="62"/>
      <c r="C1295" s="62"/>
    </row>
    <row r="1296" s="11" customFormat="1" customHeight="1" spans="1:3">
      <c r="A1296" s="62"/>
      <c r="B1296" s="62"/>
      <c r="C1296" s="62"/>
    </row>
    <row r="1297" s="11" customFormat="1" customHeight="1" spans="1:3">
      <c r="A1297" s="62"/>
      <c r="B1297" s="62"/>
      <c r="C1297" s="62"/>
    </row>
    <row r="1298" s="11" customFormat="1" customHeight="1" spans="1:3">
      <c r="A1298" s="62"/>
      <c r="B1298" s="62"/>
      <c r="C1298" s="62"/>
    </row>
    <row r="1299" s="11" customFormat="1" customHeight="1" spans="1:3">
      <c r="A1299" s="62"/>
      <c r="B1299" s="62"/>
      <c r="C1299" s="62"/>
    </row>
    <row r="1300" s="11" customFormat="1" customHeight="1" spans="1:3">
      <c r="A1300" s="62"/>
      <c r="B1300" s="62"/>
      <c r="C1300" s="62"/>
    </row>
    <row r="1301" s="11" customFormat="1" customHeight="1" spans="1:3">
      <c r="A1301" s="62"/>
      <c r="B1301" s="62"/>
      <c r="C1301" s="62"/>
    </row>
    <row r="1302" s="11" customFormat="1" customHeight="1" spans="1:3">
      <c r="A1302" s="62"/>
      <c r="B1302" s="62"/>
      <c r="C1302" s="62"/>
    </row>
    <row r="1303" s="11" customFormat="1" customHeight="1" spans="1:3">
      <c r="A1303" s="62"/>
      <c r="B1303" s="62"/>
      <c r="C1303" s="62"/>
    </row>
    <row r="1304" s="11" customFormat="1" customHeight="1" spans="1:3">
      <c r="A1304" s="62"/>
      <c r="B1304" s="62"/>
      <c r="C1304" s="62"/>
    </row>
    <row r="1305" s="11" customFormat="1" customHeight="1" spans="1:3">
      <c r="A1305" s="62"/>
      <c r="B1305" s="62"/>
      <c r="C1305" s="62"/>
    </row>
    <row r="1306" s="11" customFormat="1" customHeight="1" spans="1:3">
      <c r="A1306" s="62"/>
      <c r="B1306" s="62"/>
      <c r="C1306" s="62"/>
    </row>
    <row r="1307" s="11" customFormat="1" customHeight="1" spans="1:3">
      <c r="A1307" s="62"/>
      <c r="B1307" s="62"/>
      <c r="C1307" s="62"/>
    </row>
    <row r="1308" s="11" customFormat="1" customHeight="1" spans="1:3">
      <c r="A1308" s="62"/>
      <c r="B1308" s="62"/>
      <c r="C1308" s="62"/>
    </row>
    <row r="1309" s="11" customFormat="1" customHeight="1" spans="1:3">
      <c r="A1309" s="62"/>
      <c r="B1309" s="62"/>
      <c r="C1309" s="62"/>
    </row>
    <row r="1310" s="11" customFormat="1" customHeight="1" spans="1:3">
      <c r="A1310" s="62"/>
      <c r="B1310" s="62"/>
      <c r="C1310" s="62"/>
    </row>
    <row r="1311" s="11" customFormat="1" customHeight="1" spans="1:3">
      <c r="A1311" s="62"/>
      <c r="B1311" s="62"/>
      <c r="C1311" s="62"/>
    </row>
    <row r="1312" s="11" customFormat="1" customHeight="1" spans="1:3">
      <c r="A1312" s="62"/>
      <c r="B1312" s="62"/>
      <c r="C1312" s="62"/>
    </row>
    <row r="1313" s="11" customFormat="1" customHeight="1" spans="1:3">
      <c r="A1313" s="62"/>
      <c r="B1313" s="62"/>
      <c r="C1313" s="62"/>
    </row>
    <row r="1314" s="11" customFormat="1" customHeight="1" spans="1:3">
      <c r="A1314" s="62"/>
      <c r="B1314" s="62"/>
      <c r="C1314" s="62"/>
    </row>
    <row r="1315" s="11" customFormat="1" customHeight="1" spans="1:3">
      <c r="A1315" s="62"/>
      <c r="B1315" s="62"/>
      <c r="C1315" s="62"/>
    </row>
    <row r="1316" s="11" customFormat="1" customHeight="1" spans="1:3">
      <c r="A1316" s="62"/>
      <c r="B1316" s="62"/>
      <c r="C1316" s="62"/>
    </row>
    <row r="1317" s="11" customFormat="1" customHeight="1" spans="1:3">
      <c r="A1317" s="62"/>
      <c r="B1317" s="62"/>
      <c r="C1317" s="62"/>
    </row>
    <row r="1318" s="11" customFormat="1" customHeight="1" spans="1:3">
      <c r="A1318" s="62"/>
      <c r="B1318" s="62"/>
      <c r="C1318" s="62"/>
    </row>
    <row r="1319" s="11" customFormat="1" customHeight="1" spans="1:3">
      <c r="A1319" s="62"/>
      <c r="B1319" s="62"/>
      <c r="C1319" s="62"/>
    </row>
    <row r="1320" s="11" customFormat="1" customHeight="1" spans="1:3">
      <c r="A1320" s="62"/>
      <c r="B1320" s="62"/>
      <c r="C1320" s="62"/>
    </row>
    <row r="1321" s="11" customFormat="1" customHeight="1" spans="1:3">
      <c r="A1321" s="62"/>
      <c r="B1321" s="62"/>
      <c r="C1321" s="62"/>
    </row>
    <row r="1322" s="11" customFormat="1" customHeight="1" spans="1:3">
      <c r="A1322" s="62"/>
      <c r="B1322" s="62"/>
      <c r="C1322" s="62"/>
    </row>
    <row r="1323" s="11" customFormat="1" customHeight="1" spans="1:3">
      <c r="A1323" s="62"/>
      <c r="B1323" s="62"/>
      <c r="C1323" s="62"/>
    </row>
    <row r="1324" s="11" customFormat="1" customHeight="1" spans="1:3">
      <c r="A1324" s="62"/>
      <c r="B1324" s="62"/>
      <c r="C1324" s="62"/>
    </row>
    <row r="1325" s="11" customFormat="1" customHeight="1" spans="1:3">
      <c r="A1325" s="62"/>
      <c r="B1325" s="62"/>
      <c r="C1325" s="62"/>
    </row>
    <row r="1326" s="11" customFormat="1" customHeight="1" spans="1:3">
      <c r="A1326" s="62"/>
      <c r="B1326" s="62"/>
      <c r="C1326" s="62"/>
    </row>
    <row r="1327" s="11" customFormat="1" customHeight="1" spans="1:3">
      <c r="A1327" s="62"/>
      <c r="B1327" s="62"/>
      <c r="C1327" s="62"/>
    </row>
    <row r="1328" s="11" customFormat="1" customHeight="1" spans="1:3">
      <c r="A1328" s="62"/>
      <c r="B1328" s="62"/>
      <c r="C1328" s="62"/>
    </row>
    <row r="1329" s="11" customFormat="1" customHeight="1" spans="1:3">
      <c r="A1329" s="62"/>
      <c r="B1329" s="62"/>
      <c r="C1329" s="62"/>
    </row>
    <row r="1330" s="11" customFormat="1" customHeight="1" spans="1:3">
      <c r="A1330" s="62"/>
      <c r="B1330" s="62"/>
      <c r="C1330" s="62"/>
    </row>
    <row r="1331" s="11" customFormat="1" customHeight="1" spans="1:3">
      <c r="A1331" s="62"/>
      <c r="B1331" s="62"/>
      <c r="C1331" s="62"/>
    </row>
    <row r="1332" s="11" customFormat="1" customHeight="1" spans="1:3">
      <c r="A1332" s="62"/>
      <c r="B1332" s="62"/>
      <c r="C1332" s="62"/>
    </row>
    <row r="1333" s="11" customFormat="1" customHeight="1" spans="1:3">
      <c r="A1333" s="62"/>
      <c r="B1333" s="62"/>
      <c r="C1333" s="62"/>
    </row>
    <row r="1334" s="11" customFormat="1" customHeight="1" spans="1:3">
      <c r="A1334" s="62"/>
      <c r="B1334" s="62"/>
      <c r="C1334" s="62"/>
    </row>
    <row r="1335" s="11" customFormat="1" customHeight="1" spans="1:3">
      <c r="A1335" s="62"/>
      <c r="B1335" s="62"/>
      <c r="C1335" s="62"/>
    </row>
    <row r="1336" s="11" customFormat="1" customHeight="1" spans="1:3">
      <c r="A1336" s="62"/>
      <c r="B1336" s="62"/>
      <c r="C1336" s="62"/>
    </row>
    <row r="1337" s="11" customFormat="1" customHeight="1" spans="1:3">
      <c r="A1337" s="62"/>
      <c r="B1337" s="62"/>
      <c r="C1337" s="62"/>
    </row>
    <row r="1338" s="11" customFormat="1" customHeight="1" spans="1:3">
      <c r="A1338" s="62"/>
      <c r="B1338" s="62"/>
      <c r="C1338" s="62"/>
    </row>
    <row r="1339" s="11" customFormat="1" customHeight="1" spans="1:3">
      <c r="A1339" s="62"/>
      <c r="B1339" s="62"/>
      <c r="C1339" s="62"/>
    </row>
    <row r="1340" s="11" customFormat="1" customHeight="1" spans="1:3">
      <c r="A1340" s="62"/>
      <c r="B1340" s="62"/>
      <c r="C1340" s="62"/>
    </row>
    <row r="1341" s="11" customFormat="1" customHeight="1" spans="1:3">
      <c r="A1341" s="62"/>
      <c r="B1341" s="62"/>
      <c r="C1341" s="62"/>
    </row>
    <row r="1342" s="11" customFormat="1" customHeight="1" spans="1:3">
      <c r="A1342" s="62"/>
      <c r="B1342" s="62"/>
      <c r="C1342" s="62"/>
    </row>
    <row r="1343" s="11" customFormat="1" customHeight="1" spans="1:3">
      <c r="A1343" s="62"/>
      <c r="B1343" s="62"/>
      <c r="C1343" s="62"/>
    </row>
    <row r="1344" s="11" customFormat="1" customHeight="1" spans="1:3">
      <c r="A1344" s="62"/>
      <c r="B1344" s="62"/>
      <c r="C1344" s="62"/>
    </row>
    <row r="1345" s="11" customFormat="1" customHeight="1" spans="1:3">
      <c r="A1345" s="62"/>
      <c r="B1345" s="62"/>
      <c r="C1345" s="62"/>
    </row>
    <row r="1346" s="11" customFormat="1" customHeight="1" spans="1:3">
      <c r="A1346" s="62"/>
      <c r="B1346" s="62"/>
      <c r="C1346" s="62"/>
    </row>
    <row r="1347" s="11" customFormat="1" customHeight="1" spans="1:3">
      <c r="A1347" s="62"/>
      <c r="B1347" s="62"/>
      <c r="C1347" s="62"/>
    </row>
    <row r="1348" s="11" customFormat="1" customHeight="1" spans="1:3">
      <c r="A1348" s="62"/>
      <c r="B1348" s="62"/>
      <c r="C1348" s="62"/>
    </row>
    <row r="1349" s="11" customFormat="1" customHeight="1" spans="1:3">
      <c r="A1349" s="62"/>
      <c r="B1349" s="62"/>
      <c r="C1349" s="62"/>
    </row>
    <row r="1350" s="11" customFormat="1" customHeight="1" spans="1:3">
      <c r="A1350" s="62"/>
      <c r="B1350" s="62"/>
      <c r="C1350" s="62"/>
    </row>
    <row r="1351" s="11" customFormat="1" customHeight="1" spans="1:3">
      <c r="A1351" s="62"/>
      <c r="B1351" s="62"/>
      <c r="C1351" s="62"/>
    </row>
    <row r="1352" s="11" customFormat="1" customHeight="1" spans="1:3">
      <c r="A1352" s="62"/>
      <c r="B1352" s="62"/>
      <c r="C1352" s="62"/>
    </row>
    <row r="1353" s="11" customFormat="1" customHeight="1" spans="1:3">
      <c r="A1353" s="62"/>
      <c r="B1353" s="62"/>
      <c r="C1353" s="62"/>
    </row>
    <row r="1354" s="11" customFormat="1" customHeight="1" spans="1:3">
      <c r="A1354" s="62"/>
      <c r="B1354" s="62"/>
      <c r="C1354" s="62"/>
    </row>
    <row r="1355" s="11" customFormat="1" customHeight="1" spans="1:3">
      <c r="A1355" s="62"/>
      <c r="B1355" s="62"/>
      <c r="C1355" s="62"/>
    </row>
    <row r="1356" s="11" customFormat="1" customHeight="1" spans="1:3">
      <c r="A1356" s="62"/>
      <c r="B1356" s="62"/>
      <c r="C1356" s="62"/>
    </row>
    <row r="1357" s="11" customFormat="1" customHeight="1" spans="1:3">
      <c r="A1357" s="62"/>
      <c r="B1357" s="62"/>
      <c r="C1357" s="62"/>
    </row>
    <row r="1358" s="11" customFormat="1" customHeight="1" spans="1:3">
      <c r="A1358" s="62"/>
      <c r="B1358" s="62"/>
      <c r="C1358" s="62"/>
    </row>
    <row r="1359" s="11" customFormat="1" customHeight="1" spans="1:3">
      <c r="A1359" s="62"/>
      <c r="B1359" s="62"/>
      <c r="C1359" s="62"/>
    </row>
    <row r="1360" s="11" customFormat="1" customHeight="1" spans="1:3">
      <c r="A1360" s="62"/>
      <c r="B1360" s="62"/>
      <c r="C1360" s="62"/>
    </row>
    <row r="1361" s="11" customFormat="1" customHeight="1" spans="1:3">
      <c r="A1361" s="62"/>
      <c r="B1361" s="62"/>
      <c r="C1361" s="62"/>
    </row>
    <row r="1362" s="11" customFormat="1" customHeight="1" spans="1:3">
      <c r="A1362" s="62"/>
      <c r="B1362" s="62"/>
      <c r="C1362" s="62"/>
    </row>
    <row r="1363" s="11" customFormat="1" customHeight="1" spans="1:3">
      <c r="A1363" s="62"/>
      <c r="B1363" s="62"/>
      <c r="C1363" s="62"/>
    </row>
    <row r="1364" s="11" customFormat="1" customHeight="1" spans="1:3">
      <c r="A1364" s="62"/>
      <c r="B1364" s="62"/>
      <c r="C1364" s="62"/>
    </row>
    <row r="1365" s="11" customFormat="1" customHeight="1" spans="1:3">
      <c r="A1365" s="62"/>
      <c r="B1365" s="62"/>
      <c r="C1365" s="62"/>
    </row>
    <row r="1366" s="11" customFormat="1" customHeight="1" spans="1:3">
      <c r="A1366" s="62"/>
      <c r="B1366" s="62"/>
      <c r="C1366" s="62"/>
    </row>
    <row r="1367" s="11" customFormat="1" customHeight="1" spans="1:3">
      <c r="A1367" s="62"/>
      <c r="B1367" s="62"/>
      <c r="C1367" s="62"/>
    </row>
    <row r="1368" s="11" customFormat="1" customHeight="1" spans="1:3">
      <c r="A1368" s="62"/>
      <c r="B1368" s="62"/>
      <c r="C1368" s="62"/>
    </row>
    <row r="1369" s="11" customFormat="1" customHeight="1" spans="1:3">
      <c r="A1369" s="62"/>
      <c r="B1369" s="62"/>
      <c r="C1369" s="62"/>
    </row>
    <row r="1370" s="11" customFormat="1" customHeight="1" spans="1:3">
      <c r="A1370" s="62"/>
      <c r="B1370" s="62"/>
      <c r="C1370" s="62"/>
    </row>
    <row r="1371" s="11" customFormat="1" customHeight="1" spans="1:3">
      <c r="A1371" s="62"/>
      <c r="B1371" s="62"/>
      <c r="C1371" s="62"/>
    </row>
    <row r="1372" s="11" customFormat="1" customHeight="1" spans="1:3">
      <c r="A1372" s="62"/>
      <c r="B1372" s="62"/>
      <c r="C1372" s="62"/>
    </row>
    <row r="1373" s="11" customFormat="1" customHeight="1" spans="1:3">
      <c r="A1373" s="62"/>
      <c r="B1373" s="62"/>
      <c r="C1373" s="62"/>
    </row>
    <row r="1374" s="11" customFormat="1" customHeight="1" spans="1:3">
      <c r="A1374" s="62"/>
      <c r="B1374" s="62"/>
      <c r="C1374" s="62"/>
    </row>
    <row r="1375" s="11" customFormat="1" customHeight="1" spans="1:3">
      <c r="A1375" s="62"/>
      <c r="B1375" s="62"/>
      <c r="C1375" s="62"/>
    </row>
    <row r="1376" s="11" customFormat="1" customHeight="1" spans="1:3">
      <c r="A1376" s="62"/>
      <c r="B1376" s="62"/>
      <c r="C1376" s="62"/>
    </row>
    <row r="1377" s="11" customFormat="1" customHeight="1" spans="1:3">
      <c r="A1377" s="62"/>
      <c r="B1377" s="62"/>
      <c r="C1377" s="62"/>
    </row>
    <row r="1378" s="11" customFormat="1" customHeight="1" spans="1:3">
      <c r="A1378" s="62"/>
      <c r="B1378" s="62"/>
      <c r="C1378" s="62"/>
    </row>
    <row r="1379" s="11" customFormat="1" customHeight="1" spans="1:3">
      <c r="A1379" s="62"/>
      <c r="B1379" s="62"/>
      <c r="C1379" s="62"/>
    </row>
    <row r="1380" s="11" customFormat="1" customHeight="1" spans="1:3">
      <c r="A1380" s="62"/>
      <c r="B1380" s="62"/>
      <c r="C1380" s="62"/>
    </row>
    <row r="1381" s="11" customFormat="1" customHeight="1" spans="1:3">
      <c r="A1381" s="62"/>
      <c r="B1381" s="62"/>
      <c r="C1381" s="62"/>
    </row>
    <row r="1382" s="11" customFormat="1" customHeight="1" spans="1:3">
      <c r="A1382" s="62"/>
      <c r="B1382" s="62"/>
      <c r="C1382" s="62"/>
    </row>
    <row r="1383" s="11" customFormat="1" customHeight="1" spans="1:3">
      <c r="A1383" s="62"/>
      <c r="B1383" s="62"/>
      <c r="C1383" s="62"/>
    </row>
    <row r="1384" s="11" customFormat="1" customHeight="1" spans="1:3">
      <c r="A1384" s="62"/>
      <c r="B1384" s="62"/>
      <c r="C1384" s="62"/>
    </row>
    <row r="1385" s="11" customFormat="1" customHeight="1" spans="1:3">
      <c r="A1385" s="62"/>
      <c r="B1385" s="62"/>
      <c r="C1385" s="62"/>
    </row>
    <row r="1386" s="11" customFormat="1" customHeight="1" spans="1:3">
      <c r="A1386" s="62"/>
      <c r="B1386" s="62"/>
      <c r="C1386" s="62"/>
    </row>
    <row r="1387" s="11" customFormat="1" customHeight="1" spans="1:3">
      <c r="A1387" s="62"/>
      <c r="B1387" s="62"/>
      <c r="C1387" s="62"/>
    </row>
    <row r="1388" s="11" customFormat="1" customHeight="1" spans="1:3">
      <c r="A1388" s="62"/>
      <c r="B1388" s="62"/>
      <c r="C1388" s="62"/>
    </row>
    <row r="1389" s="11" customFormat="1" customHeight="1" spans="1:3">
      <c r="A1389" s="62"/>
      <c r="B1389" s="62"/>
      <c r="C1389" s="62"/>
    </row>
    <row r="1390" s="11" customFormat="1" customHeight="1" spans="1:3">
      <c r="A1390" s="62"/>
      <c r="B1390" s="62"/>
      <c r="C1390" s="62"/>
    </row>
    <row r="1391" s="11" customFormat="1" customHeight="1" spans="1:3">
      <c r="A1391" s="62"/>
      <c r="B1391" s="62"/>
      <c r="C1391" s="62"/>
    </row>
    <row r="1392" s="11" customFormat="1" customHeight="1" spans="1:3">
      <c r="A1392" s="62"/>
      <c r="B1392" s="62"/>
      <c r="C1392" s="62"/>
    </row>
    <row r="1393" s="11" customFormat="1" customHeight="1" spans="1:3">
      <c r="A1393" s="62"/>
      <c r="B1393" s="62"/>
      <c r="C1393" s="62"/>
    </row>
    <row r="1394" s="11" customFormat="1" customHeight="1" spans="1:3">
      <c r="A1394" s="62"/>
      <c r="B1394" s="62"/>
      <c r="C1394" s="62"/>
    </row>
    <row r="1395" s="11" customFormat="1" customHeight="1" spans="1:3">
      <c r="A1395" s="62"/>
      <c r="B1395" s="62"/>
      <c r="C1395" s="62"/>
    </row>
    <row r="1396" s="11" customFormat="1" customHeight="1" spans="1:3">
      <c r="A1396" s="62"/>
      <c r="B1396" s="62"/>
      <c r="C1396" s="62"/>
    </row>
    <row r="1397" s="11" customFormat="1" customHeight="1" spans="1:3">
      <c r="A1397" s="62"/>
      <c r="B1397" s="62"/>
      <c r="C1397" s="62"/>
    </row>
    <row r="1398" s="11" customFormat="1" customHeight="1" spans="1:3">
      <c r="A1398" s="62"/>
      <c r="B1398" s="62"/>
      <c r="C1398" s="62"/>
    </row>
    <row r="1399" s="11" customFormat="1" customHeight="1" spans="1:3">
      <c r="A1399" s="62"/>
      <c r="B1399" s="62"/>
      <c r="C1399" s="62"/>
    </row>
    <row r="1400" s="11" customFormat="1" customHeight="1" spans="1:3">
      <c r="A1400" s="62"/>
      <c r="B1400" s="62"/>
      <c r="C1400" s="62"/>
    </row>
    <row r="1401" s="11" customFormat="1" customHeight="1" spans="1:3">
      <c r="A1401" s="62"/>
      <c r="B1401" s="62"/>
      <c r="C1401" s="62"/>
    </row>
    <row r="1402" s="11" customFormat="1" customHeight="1" spans="1:3">
      <c r="A1402" s="62"/>
      <c r="B1402" s="62"/>
      <c r="C1402" s="62"/>
    </row>
    <row r="1403" s="11" customFormat="1" customHeight="1" spans="1:3">
      <c r="A1403" s="62"/>
      <c r="B1403" s="62"/>
      <c r="C1403" s="62"/>
    </row>
    <row r="1404" s="11" customFormat="1" customHeight="1" spans="1:3">
      <c r="A1404" s="62"/>
      <c r="B1404" s="62"/>
      <c r="C1404" s="62"/>
    </row>
    <row r="1405" s="11" customFormat="1" customHeight="1" spans="1:3">
      <c r="A1405" s="62"/>
      <c r="B1405" s="62"/>
      <c r="C1405" s="62"/>
    </row>
    <row r="1406" s="11" customFormat="1" customHeight="1" spans="1:3">
      <c r="A1406" s="62"/>
      <c r="B1406" s="62"/>
      <c r="C1406" s="62"/>
    </row>
    <row r="1407" s="11" customFormat="1" customHeight="1" spans="1:3">
      <c r="A1407" s="62"/>
      <c r="B1407" s="62"/>
      <c r="C1407" s="62"/>
    </row>
    <row r="1408" s="11" customFormat="1" customHeight="1" spans="1:3">
      <c r="A1408" s="62"/>
      <c r="B1408" s="62"/>
      <c r="C1408" s="62"/>
    </row>
    <row r="1409" s="11" customFormat="1" customHeight="1" spans="1:3">
      <c r="A1409" s="62"/>
      <c r="B1409" s="62"/>
      <c r="C1409" s="62"/>
    </row>
    <row r="1410" s="11" customFormat="1" customHeight="1" spans="1:3">
      <c r="A1410" s="62"/>
      <c r="B1410" s="62"/>
      <c r="C1410" s="62"/>
    </row>
    <row r="1411" s="11" customFormat="1" customHeight="1" spans="1:3">
      <c r="A1411" s="62"/>
      <c r="B1411" s="62"/>
      <c r="C1411" s="62"/>
    </row>
    <row r="1412" s="11" customFormat="1" customHeight="1" spans="1:3">
      <c r="A1412" s="62"/>
      <c r="B1412" s="62"/>
      <c r="C1412" s="62"/>
    </row>
    <row r="1413" s="11" customFormat="1" customHeight="1" spans="1:3">
      <c r="A1413" s="62"/>
      <c r="B1413" s="62"/>
      <c r="C1413" s="62"/>
    </row>
    <row r="1414" s="11" customFormat="1" customHeight="1" spans="1:3">
      <c r="A1414" s="62"/>
      <c r="B1414" s="62"/>
      <c r="C1414" s="62"/>
    </row>
    <row r="1415" s="11" customFormat="1" customHeight="1" spans="1:3">
      <c r="A1415" s="62"/>
      <c r="B1415" s="62"/>
      <c r="C1415" s="62"/>
    </row>
    <row r="1416" s="11" customFormat="1" customHeight="1" spans="1:3">
      <c r="A1416" s="62"/>
      <c r="B1416" s="62"/>
      <c r="C1416" s="62"/>
    </row>
    <row r="1417" s="11" customFormat="1" customHeight="1" spans="1:3">
      <c r="A1417" s="62"/>
      <c r="B1417" s="62"/>
      <c r="C1417" s="62"/>
    </row>
    <row r="1418" s="11" customFormat="1" customHeight="1" spans="1:3">
      <c r="A1418" s="62"/>
      <c r="B1418" s="62"/>
      <c r="C1418" s="62"/>
    </row>
    <row r="1419" s="11" customFormat="1" customHeight="1" spans="1:3">
      <c r="A1419" s="62"/>
      <c r="B1419" s="62"/>
      <c r="C1419" s="62"/>
    </row>
    <row r="1420" s="11" customFormat="1" customHeight="1" spans="1:3">
      <c r="A1420" s="62"/>
      <c r="B1420" s="62"/>
      <c r="C1420" s="62"/>
    </row>
    <row r="1421" s="11" customFormat="1" customHeight="1" spans="1:3">
      <c r="A1421" s="62"/>
      <c r="B1421" s="62"/>
      <c r="C1421" s="62"/>
    </row>
    <row r="1422" s="11" customFormat="1" customHeight="1" spans="1:3">
      <c r="A1422" s="62"/>
      <c r="B1422" s="62"/>
      <c r="C1422" s="62"/>
    </row>
    <row r="1423" s="11" customFormat="1" customHeight="1" spans="1:3">
      <c r="A1423" s="62"/>
      <c r="B1423" s="62"/>
      <c r="C1423" s="62"/>
    </row>
    <row r="1424" s="11" customFormat="1" customHeight="1" spans="1:3">
      <c r="A1424" s="62"/>
      <c r="B1424" s="62"/>
      <c r="C1424" s="62"/>
    </row>
    <row r="1425" s="11" customFormat="1" customHeight="1" spans="1:3">
      <c r="A1425" s="62"/>
      <c r="B1425" s="62"/>
      <c r="C1425" s="62"/>
    </row>
    <row r="1426" s="11" customFormat="1" customHeight="1" spans="1:3">
      <c r="A1426" s="62"/>
      <c r="B1426" s="62"/>
      <c r="C1426" s="62"/>
    </row>
    <row r="1427" s="11" customFormat="1" customHeight="1" spans="1:3">
      <c r="A1427" s="62"/>
      <c r="B1427" s="62"/>
      <c r="C1427" s="62"/>
    </row>
    <row r="1428" s="11" customFormat="1" customHeight="1" spans="1:3">
      <c r="A1428" s="62"/>
      <c r="B1428" s="62"/>
      <c r="C1428" s="62"/>
    </row>
    <row r="1429" s="11" customFormat="1" customHeight="1" spans="1:3">
      <c r="A1429" s="62"/>
      <c r="B1429" s="62"/>
      <c r="C1429" s="62"/>
    </row>
    <row r="1430" s="11" customFormat="1" customHeight="1" spans="1:3">
      <c r="A1430" s="62"/>
      <c r="B1430" s="62"/>
      <c r="C1430" s="62"/>
    </row>
    <row r="1431" s="11" customFormat="1" customHeight="1" spans="1:3">
      <c r="A1431" s="62"/>
      <c r="B1431" s="62"/>
      <c r="C1431" s="62"/>
    </row>
    <row r="1432" s="11" customFormat="1" customHeight="1" spans="1:3">
      <c r="A1432" s="62"/>
      <c r="B1432" s="62"/>
      <c r="C1432" s="62"/>
    </row>
    <row r="1433" s="11" customFormat="1" customHeight="1" spans="1:3">
      <c r="A1433" s="62"/>
      <c r="B1433" s="62"/>
      <c r="C1433" s="62"/>
    </row>
    <row r="1434" s="11" customFormat="1" customHeight="1" spans="1:3">
      <c r="A1434" s="62"/>
      <c r="B1434" s="62"/>
      <c r="C1434" s="62"/>
    </row>
    <row r="1435" s="11" customFormat="1" customHeight="1" spans="1:3">
      <c r="A1435" s="62"/>
      <c r="B1435" s="62"/>
      <c r="C1435" s="62"/>
    </row>
    <row r="1436" s="11" customFormat="1" customHeight="1" spans="1:3">
      <c r="A1436" s="62"/>
      <c r="B1436" s="62"/>
      <c r="C1436" s="62"/>
    </row>
    <row r="1437" s="11" customFormat="1" customHeight="1" spans="1:3">
      <c r="A1437" s="62"/>
      <c r="B1437" s="62"/>
      <c r="C1437" s="62"/>
    </row>
    <row r="1438" s="11" customFormat="1" customHeight="1" spans="1:3">
      <c r="A1438" s="62"/>
      <c r="B1438" s="62"/>
      <c r="C1438" s="62"/>
    </row>
    <row r="1439" s="11" customFormat="1" customHeight="1" spans="1:3">
      <c r="A1439" s="62"/>
      <c r="B1439" s="62"/>
      <c r="C1439" s="62"/>
    </row>
    <row r="1440" s="11" customFormat="1" customHeight="1" spans="1:3">
      <c r="A1440" s="62"/>
      <c r="B1440" s="62"/>
      <c r="C1440" s="62"/>
    </row>
    <row r="1441" s="11" customFormat="1" customHeight="1" spans="1:3">
      <c r="A1441" s="62"/>
      <c r="B1441" s="62"/>
      <c r="C1441" s="62"/>
    </row>
    <row r="1442" s="11" customFormat="1" customHeight="1" spans="1:3">
      <c r="A1442" s="62"/>
      <c r="B1442" s="62"/>
      <c r="C1442" s="62"/>
    </row>
    <row r="1443" s="11" customFormat="1" customHeight="1" spans="1:3">
      <c r="A1443" s="62"/>
      <c r="B1443" s="62"/>
      <c r="C1443" s="62"/>
    </row>
    <row r="1444" s="11" customFormat="1" customHeight="1" spans="1:3">
      <c r="A1444" s="62"/>
      <c r="B1444" s="62"/>
      <c r="C1444" s="62"/>
    </row>
    <row r="1445" s="11" customFormat="1" customHeight="1" spans="1:3">
      <c r="A1445" s="62"/>
      <c r="B1445" s="62"/>
      <c r="C1445" s="62"/>
    </row>
    <row r="1446" s="11" customFormat="1" customHeight="1" spans="1:3">
      <c r="A1446" s="62"/>
      <c r="B1446" s="62"/>
      <c r="C1446" s="62"/>
    </row>
    <row r="1447" s="11" customFormat="1" customHeight="1" spans="1:3">
      <c r="A1447" s="62"/>
      <c r="B1447" s="62"/>
      <c r="C1447" s="62"/>
    </row>
    <row r="1448" s="11" customFormat="1" customHeight="1" spans="1:3">
      <c r="A1448" s="62"/>
      <c r="B1448" s="62"/>
      <c r="C1448" s="62"/>
    </row>
    <row r="1449" s="11" customFormat="1" customHeight="1" spans="1:3">
      <c r="A1449" s="62"/>
      <c r="B1449" s="62"/>
      <c r="C1449" s="62"/>
    </row>
    <row r="1450" s="11" customFormat="1" customHeight="1" spans="1:3">
      <c r="A1450" s="62"/>
      <c r="B1450" s="62"/>
      <c r="C1450" s="62"/>
    </row>
    <row r="1451" s="11" customFormat="1" customHeight="1" spans="1:3">
      <c r="A1451" s="62"/>
      <c r="B1451" s="62"/>
      <c r="C1451" s="62"/>
    </row>
    <row r="1452" s="11" customFormat="1" customHeight="1" spans="1:3">
      <c r="A1452" s="62"/>
      <c r="B1452" s="62"/>
      <c r="C1452" s="62"/>
    </row>
    <row r="1453" s="11" customFormat="1" customHeight="1" spans="1:3">
      <c r="A1453" s="62"/>
      <c r="B1453" s="62"/>
      <c r="C1453" s="62"/>
    </row>
    <row r="1454" s="11" customFormat="1" customHeight="1" spans="1:3">
      <c r="A1454" s="62"/>
      <c r="B1454" s="62"/>
      <c r="C1454" s="62"/>
    </row>
    <row r="1455" s="11" customFormat="1" customHeight="1" spans="1:3">
      <c r="A1455" s="62"/>
      <c r="B1455" s="62"/>
      <c r="C1455" s="62"/>
    </row>
    <row r="1456" s="11" customFormat="1" customHeight="1" spans="1:3">
      <c r="A1456" s="62"/>
      <c r="B1456" s="62"/>
      <c r="C1456" s="62"/>
    </row>
    <row r="1457" s="11" customFormat="1" customHeight="1" spans="1:3">
      <c r="A1457" s="62"/>
      <c r="B1457" s="62"/>
      <c r="C1457" s="62"/>
    </row>
    <row r="1458" s="11" customFormat="1" customHeight="1" spans="1:3">
      <c r="A1458" s="62"/>
      <c r="B1458" s="62"/>
      <c r="C1458" s="62"/>
    </row>
    <row r="1459" s="11" customFormat="1" customHeight="1" spans="1:3">
      <c r="A1459" s="62"/>
      <c r="B1459" s="62"/>
      <c r="C1459" s="62"/>
    </row>
    <row r="1460" s="11" customFormat="1" customHeight="1" spans="1:3">
      <c r="A1460" s="62"/>
      <c r="B1460" s="62"/>
      <c r="C1460" s="62"/>
    </row>
    <row r="1461" s="11" customFormat="1" customHeight="1" spans="1:3">
      <c r="A1461" s="62"/>
      <c r="B1461" s="62"/>
      <c r="C1461" s="62"/>
    </row>
    <row r="1462" s="11" customFormat="1" customHeight="1" spans="1:3">
      <c r="A1462" s="62"/>
      <c r="B1462" s="62"/>
      <c r="C1462" s="62"/>
    </row>
    <row r="1463" s="11" customFormat="1" customHeight="1" spans="1:3">
      <c r="A1463" s="62"/>
      <c r="B1463" s="62"/>
      <c r="C1463" s="62"/>
    </row>
    <row r="1464" s="11" customFormat="1" customHeight="1" spans="1:3">
      <c r="A1464" s="62"/>
      <c r="B1464" s="62"/>
      <c r="C1464" s="62"/>
    </row>
    <row r="1465" s="11" customFormat="1" customHeight="1" spans="1:3">
      <c r="A1465" s="62"/>
      <c r="B1465" s="62"/>
      <c r="C1465" s="62"/>
    </row>
    <row r="1466" s="11" customFormat="1" customHeight="1" spans="1:3">
      <c r="A1466" s="62"/>
      <c r="B1466" s="62"/>
      <c r="C1466" s="62"/>
    </row>
    <row r="1467" s="11" customFormat="1" customHeight="1" spans="1:3">
      <c r="A1467" s="62"/>
      <c r="B1467" s="62"/>
      <c r="C1467" s="62"/>
    </row>
    <row r="1468" s="11" customFormat="1" customHeight="1" spans="1:3">
      <c r="A1468" s="62"/>
      <c r="B1468" s="62"/>
      <c r="C1468" s="62"/>
    </row>
    <row r="1469" s="11" customFormat="1" customHeight="1" spans="1:3">
      <c r="A1469" s="62"/>
      <c r="B1469" s="62"/>
      <c r="C1469" s="62"/>
    </row>
    <row r="1470" s="11" customFormat="1" customHeight="1" spans="1:3">
      <c r="A1470" s="62"/>
      <c r="B1470" s="62"/>
      <c r="C1470" s="62"/>
    </row>
    <row r="1471" s="11" customFormat="1" customHeight="1" spans="1:3">
      <c r="A1471" s="62"/>
      <c r="B1471" s="62"/>
      <c r="C1471" s="62"/>
    </row>
    <row r="1472" s="11" customFormat="1" customHeight="1" spans="1:3">
      <c r="A1472" s="62"/>
      <c r="B1472" s="62"/>
      <c r="C1472" s="62"/>
    </row>
    <row r="1473" s="11" customFormat="1" customHeight="1" spans="1:3">
      <c r="A1473" s="62"/>
      <c r="B1473" s="62"/>
      <c r="C1473" s="62"/>
    </row>
    <row r="1474" s="11" customFormat="1" customHeight="1" spans="1:3">
      <c r="A1474" s="62"/>
      <c r="B1474" s="62"/>
      <c r="C1474" s="62"/>
    </row>
    <row r="1475" s="11" customFormat="1" customHeight="1" spans="1:3">
      <c r="A1475" s="62"/>
      <c r="B1475" s="62"/>
      <c r="C1475" s="62"/>
    </row>
    <row r="1476" s="11" customFormat="1" customHeight="1" spans="1:3">
      <c r="A1476" s="62"/>
      <c r="B1476" s="62"/>
      <c r="C1476" s="62"/>
    </row>
    <row r="1477" s="11" customFormat="1" customHeight="1" spans="1:3">
      <c r="A1477" s="62"/>
      <c r="B1477" s="62"/>
      <c r="C1477" s="62"/>
    </row>
    <row r="1478" s="11" customFormat="1" customHeight="1" spans="1:3">
      <c r="A1478" s="62"/>
      <c r="B1478" s="62"/>
      <c r="C1478" s="62"/>
    </row>
    <row r="1479" s="11" customFormat="1" customHeight="1" spans="1:3">
      <c r="A1479" s="62"/>
      <c r="B1479" s="62"/>
      <c r="C1479" s="62"/>
    </row>
    <row r="1480" s="11" customFormat="1" customHeight="1" spans="1:3">
      <c r="A1480" s="62"/>
      <c r="B1480" s="62"/>
      <c r="C1480" s="62"/>
    </row>
    <row r="1481" s="11" customFormat="1" customHeight="1" spans="1:3">
      <c r="A1481" s="62"/>
      <c r="B1481" s="62"/>
      <c r="C1481" s="62"/>
    </row>
    <row r="1482" s="11" customFormat="1" customHeight="1" spans="1:3">
      <c r="A1482" s="62"/>
      <c r="B1482" s="62"/>
      <c r="C1482" s="62"/>
    </row>
    <row r="1483" s="11" customFormat="1" customHeight="1" spans="1:3">
      <c r="A1483" s="62"/>
      <c r="B1483" s="62"/>
      <c r="C1483" s="62"/>
    </row>
    <row r="1484" s="11" customFormat="1" customHeight="1" spans="1:3">
      <c r="A1484" s="62"/>
      <c r="B1484" s="62"/>
      <c r="C1484" s="62"/>
    </row>
    <row r="1485" s="11" customFormat="1" customHeight="1" spans="1:3">
      <c r="A1485" s="62"/>
      <c r="B1485" s="62"/>
      <c r="C1485" s="62"/>
    </row>
    <row r="1486" s="11" customFormat="1" customHeight="1" spans="1:3">
      <c r="A1486" s="62"/>
      <c r="B1486" s="62"/>
      <c r="C1486" s="62"/>
    </row>
    <row r="1487" s="11" customFormat="1" customHeight="1" spans="1:3">
      <c r="A1487" s="62"/>
      <c r="B1487" s="62"/>
      <c r="C1487" s="62"/>
    </row>
    <row r="1488" s="11" customFormat="1" customHeight="1" spans="1:3">
      <c r="A1488" s="62"/>
      <c r="B1488" s="62"/>
      <c r="C1488" s="62"/>
    </row>
    <row r="1489" s="11" customFormat="1" customHeight="1" spans="1:3">
      <c r="A1489" s="62"/>
      <c r="B1489" s="62"/>
      <c r="C1489" s="62"/>
    </row>
    <row r="1490" s="11" customFormat="1" customHeight="1" spans="1:3">
      <c r="A1490" s="62"/>
      <c r="B1490" s="62"/>
      <c r="C1490" s="62"/>
    </row>
    <row r="1491" s="11" customFormat="1" customHeight="1" spans="1:3">
      <c r="A1491" s="62"/>
      <c r="B1491" s="62"/>
      <c r="C1491" s="62"/>
    </row>
    <row r="1492" s="11" customFormat="1" customHeight="1" spans="1:3">
      <c r="A1492" s="62"/>
      <c r="B1492" s="62"/>
      <c r="C1492" s="62"/>
    </row>
    <row r="1493" s="11" customFormat="1" customHeight="1" spans="1:3">
      <c r="A1493" s="62"/>
      <c r="B1493" s="62"/>
      <c r="C1493" s="62"/>
    </row>
    <row r="1494" s="11" customFormat="1" customHeight="1" spans="1:3">
      <c r="A1494" s="62"/>
      <c r="B1494" s="62"/>
      <c r="C1494" s="62"/>
    </row>
    <row r="1495" s="11" customFormat="1" customHeight="1" spans="1:3">
      <c r="A1495" s="62"/>
      <c r="B1495" s="62"/>
      <c r="C1495" s="62"/>
    </row>
    <row r="1496" s="11" customFormat="1" customHeight="1" spans="1:3">
      <c r="A1496" s="62"/>
      <c r="B1496" s="62"/>
      <c r="C1496" s="62"/>
    </row>
    <row r="1497" s="11" customFormat="1" customHeight="1" spans="1:3">
      <c r="A1497" s="62"/>
      <c r="B1497" s="62"/>
      <c r="C1497" s="62"/>
    </row>
    <row r="1498" s="11" customFormat="1" customHeight="1" spans="1:3">
      <c r="A1498" s="62"/>
      <c r="B1498" s="62"/>
      <c r="C1498" s="62"/>
    </row>
    <row r="1499" s="11" customFormat="1" customHeight="1" spans="1:3">
      <c r="A1499" s="62"/>
      <c r="B1499" s="62"/>
      <c r="C1499" s="62"/>
    </row>
    <row r="1500" s="11" customFormat="1" customHeight="1" spans="1:3">
      <c r="A1500" s="62"/>
      <c r="B1500" s="62"/>
      <c r="C1500" s="62"/>
    </row>
    <row r="1501" s="11" customFormat="1" customHeight="1" spans="1:3">
      <c r="A1501" s="62"/>
      <c r="B1501" s="62"/>
      <c r="C1501" s="62"/>
    </row>
    <row r="1502" s="11" customFormat="1" customHeight="1" spans="1:3">
      <c r="A1502" s="62"/>
      <c r="B1502" s="62"/>
      <c r="C1502" s="62"/>
    </row>
    <row r="1503" s="11" customFormat="1" customHeight="1" spans="1:3">
      <c r="A1503" s="62"/>
      <c r="B1503" s="62"/>
      <c r="C1503" s="62"/>
    </row>
    <row r="1504" s="11" customFormat="1" customHeight="1" spans="1:3">
      <c r="A1504" s="62"/>
      <c r="B1504" s="62"/>
      <c r="C1504" s="62"/>
    </row>
    <row r="1505" s="11" customFormat="1" customHeight="1" spans="1:3">
      <c r="A1505" s="62"/>
      <c r="B1505" s="62"/>
      <c r="C1505" s="62"/>
    </row>
    <row r="1506" s="11" customFormat="1" customHeight="1" spans="1:3">
      <c r="A1506" s="62"/>
      <c r="B1506" s="62"/>
      <c r="C1506" s="62"/>
    </row>
    <row r="1507" s="11" customFormat="1" customHeight="1" spans="1:3">
      <c r="A1507" s="62"/>
      <c r="B1507" s="62"/>
      <c r="C1507" s="62"/>
    </row>
    <row r="1508" s="11" customFormat="1" customHeight="1" spans="1:3">
      <c r="A1508" s="62"/>
      <c r="B1508" s="62"/>
      <c r="C1508" s="62"/>
    </row>
    <row r="1509" s="11" customFormat="1" customHeight="1" spans="1:3">
      <c r="A1509" s="62"/>
      <c r="B1509" s="62"/>
      <c r="C1509" s="62"/>
    </row>
    <row r="1510" s="11" customFormat="1" customHeight="1" spans="1:3">
      <c r="A1510" s="62"/>
      <c r="B1510" s="62"/>
      <c r="C1510" s="62"/>
    </row>
    <row r="1511" s="11" customFormat="1" customHeight="1" spans="1:3">
      <c r="A1511" s="62"/>
      <c r="B1511" s="62"/>
      <c r="C1511" s="62"/>
    </row>
    <row r="1512" s="11" customFormat="1" customHeight="1" spans="1:3">
      <c r="A1512" s="62"/>
      <c r="B1512" s="62"/>
      <c r="C1512" s="62"/>
    </row>
    <row r="1513" s="11" customFormat="1" customHeight="1" spans="1:3">
      <c r="A1513" s="62"/>
      <c r="B1513" s="62"/>
      <c r="C1513" s="62"/>
    </row>
    <row r="1514" s="11" customFormat="1" customHeight="1" spans="1:3">
      <c r="A1514" s="62"/>
      <c r="B1514" s="62"/>
      <c r="C1514" s="62"/>
    </row>
    <row r="1515" s="11" customFormat="1" customHeight="1" spans="1:3">
      <c r="A1515" s="62"/>
      <c r="B1515" s="62"/>
      <c r="C1515" s="62"/>
    </row>
    <row r="1516" s="11" customFormat="1" customHeight="1" spans="1:3">
      <c r="A1516" s="62"/>
      <c r="B1516" s="62"/>
      <c r="C1516" s="62"/>
    </row>
    <row r="1517" s="11" customFormat="1" customHeight="1" spans="1:3">
      <c r="A1517" s="62"/>
      <c r="B1517" s="62"/>
      <c r="C1517" s="62"/>
    </row>
    <row r="1518" s="11" customFormat="1" customHeight="1" spans="1:3">
      <c r="A1518" s="62"/>
      <c r="B1518" s="62"/>
      <c r="C1518" s="62"/>
    </row>
    <row r="1519" s="11" customFormat="1" customHeight="1" spans="1:3">
      <c r="A1519" s="62"/>
      <c r="B1519" s="62"/>
      <c r="C1519" s="62"/>
    </row>
    <row r="1520" s="11" customFormat="1" customHeight="1" spans="1:3">
      <c r="A1520" s="62"/>
      <c r="B1520" s="62"/>
      <c r="C1520" s="62"/>
    </row>
    <row r="1521" s="11" customFormat="1" customHeight="1" spans="1:3">
      <c r="A1521" s="62"/>
      <c r="B1521" s="62"/>
      <c r="C1521" s="62"/>
    </row>
    <row r="1522" s="11" customFormat="1" customHeight="1" spans="1:3">
      <c r="A1522" s="62"/>
      <c r="B1522" s="62"/>
      <c r="C1522" s="62"/>
    </row>
    <row r="1523" s="11" customFormat="1" customHeight="1" spans="1:3">
      <c r="A1523" s="62"/>
      <c r="B1523" s="62"/>
      <c r="C1523" s="62"/>
    </row>
    <row r="1524" s="11" customFormat="1" customHeight="1" spans="1:3">
      <c r="A1524" s="62"/>
      <c r="B1524" s="62"/>
      <c r="C1524" s="62"/>
    </row>
    <row r="1525" s="11" customFormat="1" customHeight="1" spans="1:3">
      <c r="A1525" s="62"/>
      <c r="B1525" s="62"/>
      <c r="C1525" s="62"/>
    </row>
    <row r="1526" s="11" customFormat="1" customHeight="1" spans="1:3">
      <c r="A1526" s="62"/>
      <c r="B1526" s="62"/>
      <c r="C1526" s="62"/>
    </row>
    <row r="1527" s="11" customFormat="1" customHeight="1" spans="1:3">
      <c r="A1527" s="62"/>
      <c r="B1527" s="62"/>
      <c r="C1527" s="62"/>
    </row>
    <row r="1528" s="11" customFormat="1" customHeight="1" spans="1:3">
      <c r="A1528" s="62"/>
      <c r="B1528" s="62"/>
      <c r="C1528" s="62"/>
    </row>
    <row r="1529" s="11" customFormat="1" customHeight="1" spans="1:3">
      <c r="A1529" s="62"/>
      <c r="B1529" s="62"/>
      <c r="C1529" s="62"/>
    </row>
    <row r="1530" s="11" customFormat="1" customHeight="1" spans="1:3">
      <c r="A1530" s="62"/>
      <c r="B1530" s="62"/>
      <c r="C1530" s="62"/>
    </row>
    <row r="1531" s="11" customFormat="1" customHeight="1" spans="1:3">
      <c r="A1531" s="62"/>
      <c r="B1531" s="62"/>
      <c r="C1531" s="62"/>
    </row>
    <row r="1532" s="11" customFormat="1" customHeight="1" spans="1:3">
      <c r="A1532" s="62"/>
      <c r="B1532" s="62"/>
      <c r="C1532" s="62"/>
    </row>
    <row r="1533" s="11" customFormat="1" customHeight="1" spans="1:3">
      <c r="A1533" s="62"/>
      <c r="B1533" s="62"/>
      <c r="C1533" s="62"/>
    </row>
    <row r="1534" s="11" customFormat="1" customHeight="1" spans="1:3">
      <c r="A1534" s="62"/>
      <c r="B1534" s="62"/>
      <c r="C1534" s="62"/>
    </row>
    <row r="1535" s="11" customFormat="1" customHeight="1" spans="1:3">
      <c r="A1535" s="62"/>
      <c r="B1535" s="62"/>
      <c r="C1535" s="62"/>
    </row>
    <row r="1536" s="11" customFormat="1" customHeight="1" spans="1:3">
      <c r="A1536" s="62"/>
      <c r="B1536" s="62"/>
      <c r="C1536" s="62"/>
    </row>
    <row r="1537" s="11" customFormat="1" customHeight="1" spans="1:3">
      <c r="A1537" s="62"/>
      <c r="B1537" s="62"/>
      <c r="C1537" s="62"/>
    </row>
    <row r="1538" s="11" customFormat="1" customHeight="1" spans="1:3">
      <c r="A1538" s="62"/>
      <c r="B1538" s="62"/>
      <c r="C1538" s="62"/>
    </row>
    <row r="1539" s="11" customFormat="1" customHeight="1" spans="1:3">
      <c r="A1539" s="62"/>
      <c r="B1539" s="62"/>
      <c r="C1539" s="62"/>
    </row>
    <row r="1540" s="11" customFormat="1" customHeight="1" spans="1:3">
      <c r="A1540" s="62"/>
      <c r="B1540" s="62"/>
      <c r="C1540" s="62"/>
    </row>
    <row r="1541" s="11" customFormat="1" customHeight="1" spans="1:3">
      <c r="A1541" s="62"/>
      <c r="B1541" s="62"/>
      <c r="C1541" s="62"/>
    </row>
    <row r="1542" s="11" customFormat="1" customHeight="1" spans="1:3">
      <c r="A1542" s="62"/>
      <c r="B1542" s="62"/>
      <c r="C1542" s="62"/>
    </row>
    <row r="1543" s="11" customFormat="1" customHeight="1" spans="1:3">
      <c r="A1543" s="62"/>
      <c r="B1543" s="62"/>
      <c r="C1543" s="62"/>
    </row>
    <row r="1544" s="11" customFormat="1" customHeight="1" spans="1:3">
      <c r="A1544" s="62"/>
      <c r="B1544" s="62"/>
      <c r="C1544" s="62"/>
    </row>
    <row r="1545" s="11" customFormat="1" customHeight="1" spans="1:3">
      <c r="A1545" s="62"/>
      <c r="B1545" s="62"/>
      <c r="C1545" s="62"/>
    </row>
    <row r="1546" s="11" customFormat="1" customHeight="1" spans="1:3">
      <c r="A1546" s="62"/>
      <c r="B1546" s="62"/>
      <c r="C1546" s="62"/>
    </row>
    <row r="1547" s="11" customFormat="1" customHeight="1" spans="1:3">
      <c r="A1547" s="62"/>
      <c r="B1547" s="62"/>
      <c r="C1547" s="62"/>
    </row>
    <row r="1548" s="11" customFormat="1" customHeight="1" spans="1:3">
      <c r="A1548" s="62"/>
      <c r="B1548" s="62"/>
      <c r="C1548" s="62"/>
    </row>
    <row r="1549" s="11" customFormat="1" customHeight="1" spans="1:3">
      <c r="A1549" s="62"/>
      <c r="B1549" s="62"/>
      <c r="C1549" s="62"/>
    </row>
    <row r="1550" s="11" customFormat="1" customHeight="1" spans="1:3">
      <c r="A1550" s="62"/>
      <c r="B1550" s="62"/>
      <c r="C1550" s="62"/>
    </row>
    <row r="1551" s="11" customFormat="1" customHeight="1" spans="1:3">
      <c r="A1551" s="62"/>
      <c r="B1551" s="62"/>
      <c r="C1551" s="62"/>
    </row>
    <row r="1552" s="11" customFormat="1" customHeight="1" spans="1:3">
      <c r="A1552" s="62"/>
      <c r="B1552" s="62"/>
      <c r="C1552" s="62"/>
    </row>
    <row r="1553" s="11" customFormat="1" customHeight="1" spans="1:3">
      <c r="A1553" s="62"/>
      <c r="B1553" s="62"/>
      <c r="C1553" s="62"/>
    </row>
    <row r="1554" s="11" customFormat="1" customHeight="1" spans="1:3">
      <c r="A1554" s="62"/>
      <c r="B1554" s="62"/>
      <c r="C1554" s="62"/>
    </row>
    <row r="1555" s="11" customFormat="1" customHeight="1" spans="1:3">
      <c r="A1555" s="62"/>
      <c r="B1555" s="62"/>
      <c r="C1555" s="62"/>
    </row>
    <row r="1556" s="11" customFormat="1" customHeight="1" spans="1:3">
      <c r="A1556" s="62"/>
      <c r="B1556" s="62"/>
      <c r="C1556" s="62"/>
    </row>
    <row r="1557" s="11" customFormat="1" customHeight="1" spans="1:3">
      <c r="A1557" s="62"/>
      <c r="B1557" s="62"/>
      <c r="C1557" s="62"/>
    </row>
    <row r="1558" s="11" customFormat="1" customHeight="1" spans="1:3">
      <c r="A1558" s="62"/>
      <c r="B1558" s="62"/>
      <c r="C1558" s="62"/>
    </row>
    <row r="1559" s="11" customFormat="1" customHeight="1" spans="1:3">
      <c r="A1559" s="62"/>
      <c r="B1559" s="62"/>
      <c r="C1559" s="62"/>
    </row>
    <row r="1560" s="11" customFormat="1" customHeight="1" spans="1:3">
      <c r="A1560" s="62"/>
      <c r="B1560" s="62"/>
      <c r="C1560" s="62"/>
    </row>
    <row r="1561" s="11" customFormat="1" customHeight="1" spans="1:3">
      <c r="A1561" s="62"/>
      <c r="B1561" s="62"/>
      <c r="C1561" s="62"/>
    </row>
    <row r="1562" s="11" customFormat="1" customHeight="1" spans="1:3">
      <c r="A1562" s="62"/>
      <c r="B1562" s="62"/>
      <c r="C1562" s="62"/>
    </row>
    <row r="1563" s="11" customFormat="1" customHeight="1" spans="1:3">
      <c r="A1563" s="62"/>
      <c r="B1563" s="62"/>
      <c r="C1563" s="62"/>
    </row>
    <row r="1564" s="11" customFormat="1" customHeight="1" spans="1:3">
      <c r="A1564" s="62"/>
      <c r="B1564" s="62"/>
      <c r="C1564" s="62"/>
    </row>
    <row r="1565" s="11" customFormat="1" customHeight="1" spans="1:3">
      <c r="A1565" s="62"/>
      <c r="B1565" s="62"/>
      <c r="C1565" s="62"/>
    </row>
    <row r="1566" s="11" customFormat="1" customHeight="1" spans="1:3">
      <c r="A1566" s="62"/>
      <c r="B1566" s="62"/>
      <c r="C1566" s="62"/>
    </row>
    <row r="1567" s="11" customFormat="1" customHeight="1" spans="1:3">
      <c r="A1567" s="62"/>
      <c r="B1567" s="62"/>
      <c r="C1567" s="62"/>
    </row>
    <row r="1568" s="11" customFormat="1" customHeight="1" spans="1:3">
      <c r="A1568" s="62"/>
      <c r="B1568" s="62"/>
      <c r="C1568" s="62"/>
    </row>
    <row r="1569" s="11" customFormat="1" customHeight="1" spans="1:3">
      <c r="A1569" s="62"/>
      <c r="B1569" s="62"/>
      <c r="C1569" s="62"/>
    </row>
    <row r="1570" s="11" customFormat="1" customHeight="1" spans="1:3">
      <c r="A1570" s="62"/>
      <c r="B1570" s="62"/>
      <c r="C1570" s="62"/>
    </row>
    <row r="1571" s="11" customFormat="1" customHeight="1" spans="1:3">
      <c r="A1571" s="62"/>
      <c r="B1571" s="62"/>
      <c r="C1571" s="62"/>
    </row>
    <row r="1572" s="11" customFormat="1" customHeight="1" spans="1:3">
      <c r="A1572" s="62"/>
      <c r="B1572" s="62"/>
      <c r="C1572" s="62"/>
    </row>
    <row r="1573" s="11" customFormat="1" customHeight="1" spans="1:3">
      <c r="A1573" s="62"/>
      <c r="B1573" s="62"/>
      <c r="C1573" s="62"/>
    </row>
    <row r="1574" s="11" customFormat="1" customHeight="1" spans="1:3">
      <c r="A1574" s="62"/>
      <c r="B1574" s="62"/>
      <c r="C1574" s="62"/>
    </row>
    <row r="1575" s="11" customFormat="1" customHeight="1" spans="1:3">
      <c r="A1575" s="62"/>
      <c r="B1575" s="62"/>
      <c r="C1575" s="62"/>
    </row>
    <row r="1576" s="11" customFormat="1" customHeight="1" spans="1:3">
      <c r="A1576" s="62"/>
      <c r="B1576" s="62"/>
      <c r="C1576" s="62"/>
    </row>
    <row r="1577" s="11" customFormat="1" customHeight="1" spans="1:3">
      <c r="A1577" s="62"/>
      <c r="B1577" s="62"/>
      <c r="C1577" s="62"/>
    </row>
    <row r="1578" s="11" customFormat="1" customHeight="1" spans="1:3">
      <c r="A1578" s="62"/>
      <c r="B1578" s="62"/>
      <c r="C1578" s="62"/>
    </row>
    <row r="1579" s="11" customFormat="1" customHeight="1" spans="1:3">
      <c r="A1579" s="62"/>
      <c r="B1579" s="62"/>
      <c r="C1579" s="62"/>
    </row>
    <row r="1580" s="11" customFormat="1" customHeight="1" spans="1:3">
      <c r="A1580" s="62"/>
      <c r="B1580" s="62"/>
      <c r="C1580" s="62"/>
    </row>
    <row r="1581" s="11" customFormat="1" customHeight="1" spans="1:3">
      <c r="A1581" s="62"/>
      <c r="B1581" s="62"/>
      <c r="C1581" s="62"/>
    </row>
    <row r="1582" s="11" customFormat="1" customHeight="1" spans="1:3">
      <c r="A1582" s="62"/>
      <c r="B1582" s="62"/>
      <c r="C1582" s="62"/>
    </row>
    <row r="1583" s="11" customFormat="1" customHeight="1" spans="1:3">
      <c r="A1583" s="62"/>
      <c r="B1583" s="62"/>
      <c r="C1583" s="62"/>
    </row>
    <row r="1584" s="11" customFormat="1" customHeight="1" spans="1:3">
      <c r="A1584" s="62"/>
      <c r="B1584" s="62"/>
      <c r="C1584" s="62"/>
    </row>
    <row r="1585" s="11" customFormat="1" customHeight="1" spans="1:3">
      <c r="A1585" s="62"/>
      <c r="B1585" s="62"/>
      <c r="C1585" s="62"/>
    </row>
    <row r="1586" s="11" customFormat="1" customHeight="1" spans="1:3">
      <c r="A1586" s="62"/>
      <c r="B1586" s="62"/>
      <c r="C1586" s="62"/>
    </row>
    <row r="1587" s="11" customFormat="1" customHeight="1" spans="1:3">
      <c r="A1587" s="62"/>
      <c r="B1587" s="62"/>
      <c r="C1587" s="62"/>
    </row>
    <row r="1588" s="11" customFormat="1" customHeight="1" spans="1:3">
      <c r="A1588" s="62"/>
      <c r="B1588" s="62"/>
      <c r="C1588" s="62"/>
    </row>
    <row r="1589" s="11" customFormat="1" customHeight="1" spans="1:3">
      <c r="A1589" s="62"/>
      <c r="B1589" s="62"/>
      <c r="C1589" s="62"/>
    </row>
    <row r="1590" s="11" customFormat="1" customHeight="1" spans="1:3">
      <c r="A1590" s="62"/>
      <c r="B1590" s="62"/>
      <c r="C1590" s="62"/>
    </row>
    <row r="1591" s="11" customFormat="1" customHeight="1" spans="1:3">
      <c r="A1591" s="62"/>
      <c r="B1591" s="62"/>
      <c r="C1591" s="62"/>
    </row>
    <row r="1592" s="11" customFormat="1" customHeight="1" spans="1:3">
      <c r="A1592" s="62"/>
      <c r="B1592" s="62"/>
      <c r="C1592" s="62"/>
    </row>
    <row r="1593" s="11" customFormat="1" customHeight="1" spans="1:3">
      <c r="A1593" s="62"/>
      <c r="B1593" s="62"/>
      <c r="C1593" s="62"/>
    </row>
    <row r="1594" s="11" customFormat="1" customHeight="1" spans="1:3">
      <c r="A1594" s="62"/>
      <c r="B1594" s="62"/>
      <c r="C1594" s="62"/>
    </row>
    <row r="1595" s="11" customFormat="1" customHeight="1" spans="1:3">
      <c r="A1595" s="62"/>
      <c r="B1595" s="62"/>
      <c r="C1595" s="62"/>
    </row>
    <row r="1596" s="11" customFormat="1" customHeight="1" spans="1:3">
      <c r="A1596" s="62"/>
      <c r="B1596" s="62"/>
      <c r="C1596" s="62"/>
    </row>
    <row r="1597" s="11" customFormat="1" customHeight="1" spans="1:3">
      <c r="A1597" s="62"/>
      <c r="B1597" s="62"/>
      <c r="C1597" s="62"/>
    </row>
    <row r="1598" s="11" customFormat="1" customHeight="1" spans="1:3">
      <c r="A1598" s="62"/>
      <c r="B1598" s="62"/>
      <c r="C1598" s="62"/>
    </row>
    <row r="1599" s="11" customFormat="1" customHeight="1" spans="1:3">
      <c r="A1599" s="62"/>
      <c r="B1599" s="62"/>
      <c r="C1599" s="62"/>
    </row>
    <row r="1600" s="11" customFormat="1" customHeight="1" spans="1:3">
      <c r="A1600" s="62"/>
      <c r="B1600" s="62"/>
      <c r="C1600" s="62"/>
    </row>
    <row r="1601" s="11" customFormat="1" customHeight="1" spans="1:3">
      <c r="A1601" s="62"/>
      <c r="B1601" s="62"/>
      <c r="C1601" s="62"/>
    </row>
    <row r="1602" s="11" customFormat="1" customHeight="1" spans="1:3">
      <c r="A1602" s="62"/>
      <c r="B1602" s="62"/>
      <c r="C1602" s="62"/>
    </row>
    <row r="1603" s="11" customFormat="1" customHeight="1" spans="1:3">
      <c r="A1603" s="62"/>
      <c r="B1603" s="62"/>
      <c r="C1603" s="62"/>
    </row>
    <row r="1604" s="11" customFormat="1" customHeight="1" spans="1:3">
      <c r="A1604" s="62"/>
      <c r="B1604" s="62"/>
      <c r="C1604" s="62"/>
    </row>
    <row r="1605" s="11" customFormat="1" customHeight="1" spans="1:3">
      <c r="A1605" s="62"/>
      <c r="B1605" s="62"/>
      <c r="C1605" s="62"/>
    </row>
    <row r="1606" s="11" customFormat="1" customHeight="1" spans="1:3">
      <c r="A1606" s="62"/>
      <c r="B1606" s="62"/>
      <c r="C1606" s="62"/>
    </row>
    <row r="1607" s="11" customFormat="1" customHeight="1" spans="1:3">
      <c r="A1607" s="62"/>
      <c r="B1607" s="62"/>
      <c r="C1607" s="62"/>
    </row>
    <row r="1608" s="11" customFormat="1" customHeight="1" spans="1:3">
      <c r="A1608" s="62"/>
      <c r="B1608" s="62"/>
      <c r="C1608" s="62"/>
    </row>
    <row r="1609" s="11" customFormat="1" customHeight="1" spans="1:3">
      <c r="A1609" s="62"/>
      <c r="B1609" s="62"/>
      <c r="C1609" s="62"/>
    </row>
    <row r="1610" s="11" customFormat="1" customHeight="1" spans="1:3">
      <c r="A1610" s="62"/>
      <c r="B1610" s="62"/>
      <c r="C1610" s="62"/>
    </row>
    <row r="1611" s="11" customFormat="1" customHeight="1" spans="1:3">
      <c r="A1611" s="62"/>
      <c r="B1611" s="62"/>
      <c r="C1611" s="62"/>
    </row>
    <row r="1612" s="11" customFormat="1" customHeight="1" spans="1:3">
      <c r="A1612" s="62"/>
      <c r="B1612" s="62"/>
      <c r="C1612" s="62"/>
    </row>
    <row r="1613" s="11" customFormat="1" customHeight="1" spans="1:3">
      <c r="A1613" s="62"/>
      <c r="B1613" s="62"/>
      <c r="C1613" s="62"/>
    </row>
    <row r="1614" s="11" customFormat="1" customHeight="1" spans="1:3">
      <c r="A1614" s="62"/>
      <c r="B1614" s="62"/>
      <c r="C1614" s="62"/>
    </row>
    <row r="1615" s="11" customFormat="1" customHeight="1" spans="1:3">
      <c r="A1615" s="62"/>
      <c r="B1615" s="62"/>
      <c r="C1615" s="62"/>
    </row>
    <row r="1616" s="11" customFormat="1" customHeight="1" spans="1:3">
      <c r="A1616" s="62"/>
      <c r="B1616" s="62"/>
      <c r="C1616" s="62"/>
    </row>
    <row r="1617" s="11" customFormat="1" customHeight="1" spans="1:3">
      <c r="A1617" s="62"/>
      <c r="B1617" s="62"/>
      <c r="C1617" s="62"/>
    </row>
    <row r="1618" s="11" customFormat="1" customHeight="1" spans="1:3">
      <c r="A1618" s="62"/>
      <c r="B1618" s="62"/>
      <c r="C1618" s="62"/>
    </row>
    <row r="1619" s="11" customFormat="1" customHeight="1" spans="1:3">
      <c r="A1619" s="62"/>
      <c r="B1619" s="62"/>
      <c r="C1619" s="62"/>
    </row>
    <row r="1620" s="11" customFormat="1" customHeight="1" spans="1:3">
      <c r="A1620" s="62"/>
      <c r="B1620" s="62"/>
      <c r="C1620" s="62"/>
    </row>
    <row r="1621" s="11" customFormat="1" customHeight="1" spans="1:3">
      <c r="A1621" s="62"/>
      <c r="B1621" s="62"/>
      <c r="C1621" s="62"/>
    </row>
    <row r="1622" s="11" customFormat="1" customHeight="1" spans="1:3">
      <c r="A1622" s="62"/>
      <c r="B1622" s="62"/>
      <c r="C1622" s="62"/>
    </row>
    <row r="1623" s="11" customFormat="1" customHeight="1" spans="1:3">
      <c r="A1623" s="62"/>
      <c r="B1623" s="62"/>
      <c r="C1623" s="62"/>
    </row>
    <row r="1624" s="11" customFormat="1" customHeight="1" spans="1:3">
      <c r="A1624" s="62"/>
      <c r="B1624" s="62"/>
      <c r="C1624" s="62"/>
    </row>
    <row r="1625" s="11" customFormat="1" customHeight="1" spans="1:3">
      <c r="A1625" s="62"/>
      <c r="B1625" s="62"/>
      <c r="C1625" s="62"/>
    </row>
    <row r="1626" s="11" customFormat="1" customHeight="1" spans="1:3">
      <c r="A1626" s="62"/>
      <c r="B1626" s="62"/>
      <c r="C1626" s="62"/>
    </row>
    <row r="1627" s="11" customFormat="1" customHeight="1" spans="1:3">
      <c r="A1627" s="62"/>
      <c r="B1627" s="62"/>
      <c r="C1627" s="62"/>
    </row>
    <row r="1628" s="11" customFormat="1" customHeight="1" spans="1:3">
      <c r="A1628" s="62"/>
      <c r="B1628" s="62"/>
      <c r="C1628" s="62"/>
    </row>
    <row r="1629" s="11" customFormat="1" customHeight="1" spans="1:3">
      <c r="A1629" s="62"/>
      <c r="B1629" s="62"/>
      <c r="C1629" s="62"/>
    </row>
    <row r="1630" s="11" customFormat="1" customHeight="1" spans="1:3">
      <c r="A1630" s="62"/>
      <c r="B1630" s="62"/>
      <c r="C1630" s="62"/>
    </row>
    <row r="1631" s="11" customFormat="1" customHeight="1" spans="1:3">
      <c r="A1631" s="62"/>
      <c r="B1631" s="62"/>
      <c r="C1631" s="62"/>
    </row>
    <row r="1632" s="11" customFormat="1" customHeight="1" spans="1:3">
      <c r="A1632" s="62"/>
      <c r="B1632" s="62"/>
      <c r="C1632" s="62"/>
    </row>
    <row r="1633" s="11" customFormat="1" customHeight="1" spans="1:3">
      <c r="A1633" s="62"/>
      <c r="B1633" s="62"/>
      <c r="C1633" s="62"/>
    </row>
    <row r="1634" s="11" customFormat="1" customHeight="1" spans="1:3">
      <c r="A1634" s="62"/>
      <c r="B1634" s="62"/>
      <c r="C1634" s="62"/>
    </row>
    <row r="1635" s="11" customFormat="1" customHeight="1" spans="1:3">
      <c r="A1635" s="62"/>
      <c r="B1635" s="62"/>
      <c r="C1635" s="62"/>
    </row>
    <row r="1636" s="11" customFormat="1" customHeight="1" spans="1:3">
      <c r="A1636" s="62"/>
      <c r="B1636" s="62"/>
      <c r="C1636" s="62"/>
    </row>
    <row r="1637" s="11" customFormat="1" customHeight="1" spans="1:3">
      <c r="A1637" s="62"/>
      <c r="B1637" s="62"/>
      <c r="C1637" s="62"/>
    </row>
    <row r="1638" s="11" customFormat="1" customHeight="1" spans="1:3">
      <c r="A1638" s="62"/>
      <c r="B1638" s="62"/>
      <c r="C1638" s="62"/>
    </row>
    <row r="1639" s="11" customFormat="1" customHeight="1" spans="1:3">
      <c r="A1639" s="62"/>
      <c r="B1639" s="62"/>
      <c r="C1639" s="62"/>
    </row>
    <row r="1640" s="11" customFormat="1" customHeight="1" spans="1:3">
      <c r="A1640" s="62"/>
      <c r="B1640" s="62"/>
      <c r="C1640" s="62"/>
    </row>
    <row r="1641" s="11" customFormat="1" customHeight="1" spans="1:3">
      <c r="A1641" s="62"/>
      <c r="B1641" s="62"/>
      <c r="C1641" s="62"/>
    </row>
    <row r="1642" s="11" customFormat="1" customHeight="1" spans="1:3">
      <c r="A1642" s="62"/>
      <c r="B1642" s="62"/>
      <c r="C1642" s="62"/>
    </row>
    <row r="1643" s="11" customFormat="1" customHeight="1" spans="1:3">
      <c r="A1643" s="62"/>
      <c r="B1643" s="62"/>
      <c r="C1643" s="62"/>
    </row>
    <row r="1644" s="11" customFormat="1" customHeight="1" spans="1:3">
      <c r="A1644" s="62"/>
      <c r="B1644" s="62"/>
      <c r="C1644" s="62"/>
    </row>
    <row r="1645" s="11" customFormat="1" customHeight="1" spans="1:3">
      <c r="A1645" s="62"/>
      <c r="B1645" s="62"/>
      <c r="C1645" s="62"/>
    </row>
    <row r="1646" s="11" customFormat="1" customHeight="1" spans="1:3">
      <c r="A1646" s="62"/>
      <c r="B1646" s="62"/>
      <c r="C1646" s="62"/>
    </row>
    <row r="1647" s="11" customFormat="1" customHeight="1" spans="1:3">
      <c r="A1647" s="62"/>
      <c r="B1647" s="62"/>
      <c r="C1647" s="62"/>
    </row>
    <row r="1648" s="11" customFormat="1" customHeight="1" spans="1:3">
      <c r="A1648" s="62"/>
      <c r="B1648" s="62"/>
      <c r="C1648" s="62"/>
    </row>
    <row r="1649" s="11" customFormat="1" customHeight="1" spans="1:3">
      <c r="A1649" s="62"/>
      <c r="B1649" s="62"/>
      <c r="C1649" s="62"/>
    </row>
    <row r="1650" s="11" customFormat="1" customHeight="1" spans="1:3">
      <c r="A1650" s="62"/>
      <c r="B1650" s="62"/>
      <c r="C1650" s="62"/>
    </row>
    <row r="1651" s="11" customFormat="1" customHeight="1" spans="1:3">
      <c r="A1651" s="62"/>
      <c r="B1651" s="62"/>
      <c r="C1651" s="62"/>
    </row>
    <row r="1652" s="11" customFormat="1" customHeight="1" spans="1:3">
      <c r="A1652" s="62"/>
      <c r="B1652" s="62"/>
      <c r="C1652" s="62"/>
    </row>
    <row r="1653" s="11" customFormat="1" customHeight="1" spans="1:3">
      <c r="A1653" s="62"/>
      <c r="B1653" s="62"/>
      <c r="C1653" s="62"/>
    </row>
    <row r="1654" s="11" customFormat="1" customHeight="1" spans="1:3">
      <c r="A1654" s="62"/>
      <c r="B1654" s="62"/>
      <c r="C1654" s="62"/>
    </row>
    <row r="1655" s="11" customFormat="1" customHeight="1" spans="1:3">
      <c r="A1655" s="62"/>
      <c r="B1655" s="62"/>
      <c r="C1655" s="62"/>
    </row>
    <row r="1656" s="11" customFormat="1" customHeight="1" spans="1:3">
      <c r="A1656" s="62"/>
      <c r="B1656" s="62"/>
      <c r="C1656" s="62"/>
    </row>
    <row r="1657" s="11" customFormat="1" customHeight="1" spans="1:3">
      <c r="A1657" s="62"/>
      <c r="B1657" s="62"/>
      <c r="C1657" s="62"/>
    </row>
    <row r="1658" s="11" customFormat="1" customHeight="1" spans="1:3">
      <c r="A1658" s="62"/>
      <c r="B1658" s="62"/>
      <c r="C1658" s="62"/>
    </row>
    <row r="1659" s="11" customFormat="1" customHeight="1" spans="1:3">
      <c r="A1659" s="62"/>
      <c r="B1659" s="62"/>
      <c r="C1659" s="62"/>
    </row>
    <row r="1660" s="11" customFormat="1" customHeight="1" spans="1:3">
      <c r="A1660" s="62"/>
      <c r="B1660" s="62"/>
      <c r="C1660" s="62"/>
    </row>
    <row r="1661" s="11" customFormat="1" customHeight="1" spans="1:3">
      <c r="A1661" s="62"/>
      <c r="B1661" s="62"/>
      <c r="C1661" s="62"/>
    </row>
    <row r="1662" s="11" customFormat="1" customHeight="1" spans="1:3">
      <c r="A1662" s="62"/>
      <c r="B1662" s="62"/>
      <c r="C1662" s="62"/>
    </row>
    <row r="1663" s="11" customFormat="1" customHeight="1" spans="1:3">
      <c r="A1663" s="62"/>
      <c r="B1663" s="62"/>
      <c r="C1663" s="62"/>
    </row>
    <row r="1664" s="11" customFormat="1" customHeight="1" spans="1:3">
      <c r="A1664" s="62"/>
      <c r="B1664" s="62"/>
      <c r="C1664" s="62"/>
    </row>
    <row r="1665" s="11" customFormat="1" customHeight="1" spans="1:3">
      <c r="A1665" s="62"/>
      <c r="B1665" s="62"/>
      <c r="C1665" s="62"/>
    </row>
    <row r="1666" s="11" customFormat="1" customHeight="1" spans="1:3">
      <c r="A1666" s="62"/>
      <c r="B1666" s="62"/>
      <c r="C1666" s="62"/>
    </row>
    <row r="1667" s="11" customFormat="1" customHeight="1" spans="1:3">
      <c r="A1667" s="62"/>
      <c r="B1667" s="62"/>
      <c r="C1667" s="62"/>
    </row>
    <row r="1668" s="11" customFormat="1" customHeight="1" spans="1:3">
      <c r="A1668" s="62"/>
      <c r="B1668" s="62"/>
      <c r="C1668" s="62"/>
    </row>
    <row r="1669" s="11" customFormat="1" customHeight="1" spans="1:3">
      <c r="A1669" s="62"/>
      <c r="B1669" s="62"/>
      <c r="C1669" s="62"/>
    </row>
    <row r="1670" s="11" customFormat="1" customHeight="1" spans="1:3">
      <c r="A1670" s="62"/>
      <c r="B1670" s="62"/>
      <c r="C1670" s="62"/>
    </row>
    <row r="1671" s="11" customFormat="1" customHeight="1" spans="1:3">
      <c r="A1671" s="62"/>
      <c r="B1671" s="62"/>
      <c r="C1671" s="62"/>
    </row>
    <row r="1672" s="11" customFormat="1" customHeight="1" spans="1:3">
      <c r="A1672" s="62"/>
      <c r="B1672" s="62"/>
      <c r="C1672" s="62"/>
    </row>
    <row r="1673" s="11" customFormat="1" customHeight="1" spans="1:3">
      <c r="A1673" s="62"/>
      <c r="B1673" s="62"/>
      <c r="C1673" s="62"/>
    </row>
    <row r="1674" s="11" customFormat="1" customHeight="1" spans="1:3">
      <c r="A1674" s="62"/>
      <c r="B1674" s="62"/>
      <c r="C1674" s="62"/>
    </row>
    <row r="1675" s="11" customFormat="1" customHeight="1" spans="1:3">
      <c r="A1675" s="62"/>
      <c r="B1675" s="62"/>
      <c r="C1675" s="62"/>
    </row>
    <row r="1676" s="11" customFormat="1" customHeight="1" spans="1:3">
      <c r="A1676" s="62"/>
      <c r="B1676" s="62"/>
      <c r="C1676" s="62"/>
    </row>
    <row r="1677" s="11" customFormat="1" customHeight="1" spans="1:3">
      <c r="A1677" s="62"/>
      <c r="B1677" s="62"/>
      <c r="C1677" s="62"/>
    </row>
    <row r="1678" s="11" customFormat="1" customHeight="1" spans="1:3">
      <c r="A1678" s="62"/>
      <c r="B1678" s="62"/>
      <c r="C1678" s="62"/>
    </row>
    <row r="1679" s="11" customFormat="1" customHeight="1" spans="1:3">
      <c r="A1679" s="62"/>
      <c r="B1679" s="62"/>
      <c r="C1679" s="62"/>
    </row>
    <row r="1680" s="11" customFormat="1" customHeight="1" spans="1:3">
      <c r="A1680" s="62"/>
      <c r="B1680" s="62"/>
      <c r="C1680" s="62"/>
    </row>
    <row r="1681" s="11" customFormat="1" customHeight="1" spans="1:3">
      <c r="A1681" s="62"/>
      <c r="B1681" s="62"/>
      <c r="C1681" s="62"/>
    </row>
    <row r="1682" s="11" customFormat="1" customHeight="1" spans="1:3">
      <c r="A1682" s="62"/>
      <c r="B1682" s="62"/>
      <c r="C1682" s="62"/>
    </row>
    <row r="1683" s="11" customFormat="1" customHeight="1" spans="1:3">
      <c r="A1683" s="62"/>
      <c r="B1683" s="62"/>
      <c r="C1683" s="62"/>
    </row>
    <row r="1684" s="11" customFormat="1" customHeight="1" spans="1:3">
      <c r="A1684" s="62"/>
      <c r="B1684" s="62"/>
      <c r="C1684" s="62"/>
    </row>
    <row r="1685" s="11" customFormat="1" customHeight="1" spans="1:3">
      <c r="A1685" s="62"/>
      <c r="B1685" s="62"/>
      <c r="C1685" s="62"/>
    </row>
    <row r="1686" s="11" customFormat="1" customHeight="1" spans="1:3">
      <c r="A1686" s="62"/>
      <c r="B1686" s="62"/>
      <c r="C1686" s="62"/>
    </row>
    <row r="1687" s="11" customFormat="1" customHeight="1" spans="1:3">
      <c r="A1687" s="62"/>
      <c r="B1687" s="62"/>
      <c r="C1687" s="62"/>
    </row>
    <row r="1688" s="11" customFormat="1" customHeight="1" spans="1:3">
      <c r="A1688" s="62"/>
      <c r="B1688" s="62"/>
      <c r="C1688" s="62"/>
    </row>
    <row r="1689" s="11" customFormat="1" customHeight="1" spans="1:3">
      <c r="A1689" s="62"/>
      <c r="B1689" s="62"/>
      <c r="C1689" s="62"/>
    </row>
    <row r="1690" s="11" customFormat="1" customHeight="1" spans="1:3">
      <c r="A1690" s="62"/>
      <c r="B1690" s="62"/>
      <c r="C1690" s="62"/>
    </row>
    <row r="1691" s="11" customFormat="1" customHeight="1" spans="1:3">
      <c r="A1691" s="62"/>
      <c r="B1691" s="62"/>
      <c r="C1691" s="62"/>
    </row>
    <row r="1692" s="11" customFormat="1" customHeight="1" spans="1:3">
      <c r="A1692" s="62"/>
      <c r="B1692" s="62"/>
      <c r="C1692" s="62"/>
    </row>
    <row r="1693" s="11" customFormat="1" customHeight="1" spans="1:3">
      <c r="A1693" s="62"/>
      <c r="B1693" s="62"/>
      <c r="C1693" s="62"/>
    </row>
    <row r="1694" s="11" customFormat="1" customHeight="1" spans="1:3">
      <c r="A1694" s="62"/>
      <c r="B1694" s="62"/>
      <c r="C1694" s="62"/>
    </row>
    <row r="1695" s="11" customFormat="1" customHeight="1" spans="1:3">
      <c r="A1695" s="62"/>
      <c r="B1695" s="62"/>
      <c r="C1695" s="62"/>
    </row>
    <row r="1696" s="11" customFormat="1" customHeight="1" spans="1:3">
      <c r="A1696" s="62"/>
      <c r="B1696" s="62"/>
      <c r="C1696" s="62"/>
    </row>
    <row r="1697" s="11" customFormat="1" customHeight="1" spans="1:3">
      <c r="A1697" s="62"/>
      <c r="B1697" s="62"/>
      <c r="C1697" s="62"/>
    </row>
    <row r="1698" s="11" customFormat="1" customHeight="1" spans="1:3">
      <c r="A1698" s="62"/>
      <c r="B1698" s="62"/>
      <c r="C1698" s="62"/>
    </row>
    <row r="1699" s="11" customFormat="1" customHeight="1" spans="1:3">
      <c r="A1699" s="62"/>
      <c r="B1699" s="62"/>
      <c r="C1699" s="62"/>
    </row>
    <row r="1700" s="11" customFormat="1" customHeight="1" spans="1:3">
      <c r="A1700" s="62"/>
      <c r="B1700" s="62"/>
      <c r="C1700" s="62"/>
    </row>
    <row r="1701" s="11" customFormat="1" customHeight="1" spans="1:3">
      <c r="A1701" s="62"/>
      <c r="B1701" s="62"/>
      <c r="C1701" s="62"/>
    </row>
    <row r="1702" s="11" customFormat="1" customHeight="1" spans="1:3">
      <c r="A1702" s="62"/>
      <c r="B1702" s="62"/>
      <c r="C1702" s="62"/>
    </row>
    <row r="1703" s="11" customFormat="1" customHeight="1" spans="1:3">
      <c r="A1703" s="62"/>
      <c r="B1703" s="62"/>
      <c r="C1703" s="62"/>
    </row>
    <row r="1704" s="11" customFormat="1" customHeight="1" spans="1:3">
      <c r="A1704" s="62"/>
      <c r="B1704" s="62"/>
      <c r="C1704" s="62"/>
    </row>
    <row r="1705" s="11" customFormat="1" customHeight="1" spans="1:3">
      <c r="A1705" s="62"/>
      <c r="B1705" s="62"/>
      <c r="C1705" s="62"/>
    </row>
    <row r="1706" s="11" customFormat="1" customHeight="1" spans="1:3">
      <c r="A1706" s="62"/>
      <c r="B1706" s="62"/>
      <c r="C1706" s="62"/>
    </row>
    <row r="1707" s="11" customFormat="1" customHeight="1" spans="1:3">
      <c r="A1707" s="62"/>
      <c r="B1707" s="62"/>
      <c r="C1707" s="62"/>
    </row>
    <row r="1708" s="11" customFormat="1" customHeight="1" spans="1:3">
      <c r="A1708" s="62"/>
      <c r="B1708" s="62"/>
      <c r="C1708" s="62"/>
    </row>
    <row r="1709" s="11" customFormat="1" customHeight="1" spans="1:3">
      <c r="A1709" s="62"/>
      <c r="B1709" s="62"/>
      <c r="C1709" s="62"/>
    </row>
    <row r="1710" s="11" customFormat="1" customHeight="1" spans="1:3">
      <c r="A1710" s="62"/>
      <c r="B1710" s="62"/>
      <c r="C1710" s="62"/>
    </row>
    <row r="1711" s="11" customFormat="1" customHeight="1" spans="1:3">
      <c r="A1711" s="62"/>
      <c r="B1711" s="62"/>
      <c r="C1711" s="62"/>
    </row>
    <row r="1712" s="11" customFormat="1" customHeight="1" spans="1:3">
      <c r="A1712" s="62"/>
      <c r="B1712" s="62"/>
      <c r="C1712" s="62"/>
    </row>
    <row r="1713" s="11" customFormat="1" customHeight="1" spans="1:3">
      <c r="A1713" s="62"/>
      <c r="B1713" s="62"/>
      <c r="C1713" s="62"/>
    </row>
    <row r="1714" s="11" customFormat="1" customHeight="1" spans="1:3">
      <c r="A1714" s="62"/>
      <c r="B1714" s="62"/>
      <c r="C1714" s="62"/>
    </row>
    <row r="1715" s="11" customFormat="1" customHeight="1" spans="1:3">
      <c r="A1715" s="62"/>
      <c r="B1715" s="62"/>
      <c r="C1715" s="62"/>
    </row>
    <row r="1716" s="11" customFormat="1" customHeight="1" spans="1:3">
      <c r="A1716" s="62"/>
      <c r="B1716" s="62"/>
      <c r="C1716" s="62"/>
    </row>
    <row r="1717" s="11" customFormat="1" customHeight="1" spans="1:3">
      <c r="A1717" s="62"/>
      <c r="B1717" s="62"/>
      <c r="C1717" s="62"/>
    </row>
    <row r="1718" s="11" customFormat="1" customHeight="1" spans="1:3">
      <c r="A1718" s="62"/>
      <c r="B1718" s="62"/>
      <c r="C1718" s="62"/>
    </row>
    <row r="1719" s="11" customFormat="1" customHeight="1" spans="1:3">
      <c r="A1719" s="62"/>
      <c r="B1719" s="62"/>
      <c r="C1719" s="62"/>
    </row>
    <row r="1720" s="11" customFormat="1" customHeight="1" spans="1:3">
      <c r="A1720" s="62"/>
      <c r="B1720" s="62"/>
      <c r="C1720" s="62"/>
    </row>
    <row r="1721" s="11" customFormat="1" customHeight="1" spans="1:3">
      <c r="A1721" s="62"/>
      <c r="B1721" s="62"/>
      <c r="C1721" s="62"/>
    </row>
    <row r="1722" s="11" customFormat="1" customHeight="1" spans="1:3">
      <c r="A1722" s="62"/>
      <c r="B1722" s="62"/>
      <c r="C1722" s="62"/>
    </row>
    <row r="1723" s="11" customFormat="1" customHeight="1" spans="1:3">
      <c r="A1723" s="62"/>
      <c r="B1723" s="62"/>
      <c r="C1723" s="62"/>
    </row>
    <row r="1724" s="11" customFormat="1" customHeight="1" spans="1:3">
      <c r="A1724" s="62"/>
      <c r="B1724" s="62"/>
      <c r="C1724" s="62"/>
    </row>
    <row r="1725" s="11" customFormat="1" customHeight="1" spans="1:3">
      <c r="A1725" s="62"/>
      <c r="B1725" s="62"/>
      <c r="C1725" s="62"/>
    </row>
    <row r="1726" s="11" customFormat="1" customHeight="1" spans="1:3">
      <c r="A1726" s="62"/>
      <c r="B1726" s="62"/>
      <c r="C1726" s="62"/>
    </row>
    <row r="1727" s="11" customFormat="1" customHeight="1" spans="1:3">
      <c r="A1727" s="62"/>
      <c r="B1727" s="62"/>
      <c r="C1727" s="62"/>
    </row>
    <row r="1728" s="11" customFormat="1" customHeight="1" spans="1:3">
      <c r="A1728" s="62"/>
      <c r="B1728" s="62"/>
      <c r="C1728" s="62"/>
    </row>
    <row r="1729" s="11" customFormat="1" customHeight="1" spans="1:3">
      <c r="A1729" s="62"/>
      <c r="B1729" s="62"/>
      <c r="C1729" s="62"/>
    </row>
    <row r="1730" s="11" customFormat="1" customHeight="1" spans="1:3">
      <c r="A1730" s="62"/>
      <c r="B1730" s="62"/>
      <c r="C1730" s="62"/>
    </row>
    <row r="1731" s="11" customFormat="1" customHeight="1" spans="1:3">
      <c r="A1731" s="62"/>
      <c r="B1731" s="62"/>
      <c r="C1731" s="62"/>
    </row>
    <row r="1732" s="11" customFormat="1" customHeight="1" spans="1:3">
      <c r="A1732" s="62"/>
      <c r="B1732" s="62"/>
      <c r="C1732" s="62"/>
    </row>
    <row r="1733" s="11" customFormat="1" customHeight="1" spans="1:3">
      <c r="A1733" s="62"/>
      <c r="B1733" s="62"/>
      <c r="C1733" s="62"/>
    </row>
    <row r="1734" s="11" customFormat="1" customHeight="1" spans="1:3">
      <c r="A1734" s="62"/>
      <c r="B1734" s="62"/>
      <c r="C1734" s="62"/>
    </row>
    <row r="1735" s="11" customFormat="1" customHeight="1" spans="1:3">
      <c r="A1735" s="62"/>
      <c r="B1735" s="62"/>
      <c r="C1735" s="62"/>
    </row>
    <row r="1736" s="11" customFormat="1" customHeight="1" spans="1:3">
      <c r="A1736" s="62"/>
      <c r="B1736" s="62"/>
      <c r="C1736" s="62"/>
    </row>
    <row r="1737" s="11" customFormat="1" customHeight="1" spans="1:3">
      <c r="A1737" s="62"/>
      <c r="B1737" s="62"/>
      <c r="C1737" s="62"/>
    </row>
    <row r="1738" s="11" customFormat="1" customHeight="1" spans="1:3">
      <c r="A1738" s="62"/>
      <c r="B1738" s="62"/>
      <c r="C1738" s="62"/>
    </row>
    <row r="1739" s="11" customFormat="1" customHeight="1" spans="1:3">
      <c r="A1739" s="62"/>
      <c r="B1739" s="62"/>
      <c r="C1739" s="62"/>
    </row>
    <row r="1740" s="11" customFormat="1" customHeight="1" spans="1:3">
      <c r="A1740" s="62"/>
      <c r="B1740" s="62"/>
      <c r="C1740" s="62"/>
    </row>
    <row r="1741" s="11" customFormat="1" customHeight="1" spans="1:3">
      <c r="A1741" s="62"/>
      <c r="B1741" s="62"/>
      <c r="C1741" s="62"/>
    </row>
    <row r="1742" s="11" customFormat="1" customHeight="1" spans="1:3">
      <c r="A1742" s="62"/>
      <c r="B1742" s="62"/>
      <c r="C1742" s="62"/>
    </row>
    <row r="1743" s="11" customFormat="1" customHeight="1" spans="1:3">
      <c r="A1743" s="62"/>
      <c r="B1743" s="62"/>
      <c r="C1743" s="62"/>
    </row>
    <row r="1744" s="11" customFormat="1" customHeight="1" spans="1:3">
      <c r="A1744" s="62"/>
      <c r="B1744" s="62"/>
      <c r="C1744" s="62"/>
    </row>
    <row r="1745" s="11" customFormat="1" customHeight="1" spans="1:3">
      <c r="A1745" s="62"/>
      <c r="B1745" s="62"/>
      <c r="C1745" s="62"/>
    </row>
    <row r="1746" s="11" customFormat="1" customHeight="1" spans="1:3">
      <c r="A1746" s="62"/>
      <c r="B1746" s="62"/>
      <c r="C1746" s="62"/>
    </row>
    <row r="1747" s="11" customFormat="1" customHeight="1" spans="1:3">
      <c r="A1747" s="62"/>
      <c r="B1747" s="62"/>
      <c r="C1747" s="62"/>
    </row>
    <row r="1748" s="11" customFormat="1" customHeight="1" spans="1:3">
      <c r="A1748" s="62"/>
      <c r="B1748" s="62"/>
      <c r="C1748" s="62"/>
    </row>
    <row r="1749" s="11" customFormat="1" customHeight="1" spans="1:3">
      <c r="A1749" s="62"/>
      <c r="B1749" s="62"/>
      <c r="C1749" s="62"/>
    </row>
    <row r="1750" s="11" customFormat="1" customHeight="1" spans="1:3">
      <c r="A1750" s="62"/>
      <c r="B1750" s="62"/>
      <c r="C1750" s="62"/>
    </row>
    <row r="1751" s="11" customFormat="1" customHeight="1" spans="1:3">
      <c r="A1751" s="62"/>
      <c r="B1751" s="62"/>
      <c r="C1751" s="62"/>
    </row>
    <row r="1752" s="11" customFormat="1" customHeight="1" spans="1:3">
      <c r="A1752" s="62"/>
      <c r="B1752" s="62"/>
      <c r="C1752" s="62"/>
    </row>
    <row r="1753" s="11" customFormat="1" customHeight="1" spans="1:3">
      <c r="A1753" s="62"/>
      <c r="B1753" s="62"/>
      <c r="C1753" s="62"/>
    </row>
    <row r="1754" s="11" customFormat="1" customHeight="1" spans="1:3">
      <c r="A1754" s="62"/>
      <c r="B1754" s="62"/>
      <c r="C1754" s="62"/>
    </row>
    <row r="1755" s="11" customFormat="1" customHeight="1" spans="1:3">
      <c r="A1755" s="62"/>
      <c r="B1755" s="62"/>
      <c r="C1755" s="62"/>
    </row>
    <row r="1756" s="11" customFormat="1" customHeight="1" spans="1:3">
      <c r="A1756" s="62"/>
      <c r="B1756" s="62"/>
      <c r="C1756" s="62"/>
    </row>
    <row r="1757" s="11" customFormat="1" customHeight="1" spans="1:3">
      <c r="A1757" s="62"/>
      <c r="B1757" s="62"/>
      <c r="C1757" s="62"/>
    </row>
    <row r="1758" s="11" customFormat="1" customHeight="1" spans="1:3">
      <c r="A1758" s="62"/>
      <c r="B1758" s="62"/>
      <c r="C1758" s="62"/>
    </row>
    <row r="1759" s="11" customFormat="1" customHeight="1" spans="1:3">
      <c r="A1759" s="62"/>
      <c r="B1759" s="62"/>
      <c r="C1759" s="62"/>
    </row>
    <row r="1760" s="11" customFormat="1" customHeight="1" spans="1:3">
      <c r="A1760" s="62"/>
      <c r="B1760" s="62"/>
      <c r="C1760" s="62"/>
    </row>
    <row r="1761" s="11" customFormat="1" customHeight="1" spans="1:3">
      <c r="A1761" s="62"/>
      <c r="B1761" s="62"/>
      <c r="C1761" s="62"/>
    </row>
    <row r="1762" s="11" customFormat="1" customHeight="1" spans="1:3">
      <c r="A1762" s="62"/>
      <c r="B1762" s="62"/>
      <c r="C1762" s="62"/>
    </row>
    <row r="1763" s="11" customFormat="1" customHeight="1" spans="1:3">
      <c r="A1763" s="62"/>
      <c r="B1763" s="62"/>
      <c r="C1763" s="62"/>
    </row>
    <row r="1764" s="11" customFormat="1" customHeight="1" spans="1:3">
      <c r="A1764" s="62"/>
      <c r="B1764" s="62"/>
      <c r="C1764" s="62"/>
    </row>
    <row r="1765" s="11" customFormat="1" customHeight="1" spans="1:3">
      <c r="A1765" s="62"/>
      <c r="B1765" s="62"/>
      <c r="C1765" s="62"/>
    </row>
    <row r="1766" s="11" customFormat="1" customHeight="1" spans="1:3">
      <c r="A1766" s="62"/>
      <c r="B1766" s="62"/>
      <c r="C1766" s="62"/>
    </row>
    <row r="1767" s="11" customFormat="1" customHeight="1" spans="1:3">
      <c r="A1767" s="62"/>
      <c r="B1767" s="62"/>
      <c r="C1767" s="62"/>
    </row>
    <row r="1768" s="11" customFormat="1" customHeight="1" spans="1:3">
      <c r="A1768" s="62"/>
      <c r="B1768" s="62"/>
      <c r="C1768" s="62"/>
    </row>
    <row r="1769" s="11" customFormat="1" customHeight="1" spans="1:3">
      <c r="A1769" s="62"/>
      <c r="B1769" s="62"/>
      <c r="C1769" s="62"/>
    </row>
    <row r="1770" s="11" customFormat="1" customHeight="1" spans="1:3">
      <c r="A1770" s="62"/>
      <c r="B1770" s="62"/>
      <c r="C1770" s="62"/>
    </row>
    <row r="1771" s="11" customFormat="1" customHeight="1" spans="1:3">
      <c r="A1771" s="62"/>
      <c r="B1771" s="62"/>
      <c r="C1771" s="62"/>
    </row>
    <row r="1772" s="11" customFormat="1" customHeight="1" spans="1:3">
      <c r="A1772" s="62"/>
      <c r="B1772" s="62"/>
      <c r="C1772" s="62"/>
    </row>
    <row r="1773" s="11" customFormat="1" customHeight="1" spans="1:3">
      <c r="A1773" s="62"/>
      <c r="B1773" s="62"/>
      <c r="C1773" s="62"/>
    </row>
    <row r="1774" s="11" customFormat="1" customHeight="1" spans="1:3">
      <c r="A1774" s="62"/>
      <c r="B1774" s="62"/>
      <c r="C1774" s="62"/>
    </row>
    <row r="1775" s="11" customFormat="1" customHeight="1" spans="1:3">
      <c r="A1775" s="62"/>
      <c r="B1775" s="62"/>
      <c r="C1775" s="62"/>
    </row>
    <row r="1776" s="11" customFormat="1" customHeight="1" spans="1:3">
      <c r="A1776" s="62"/>
      <c r="B1776" s="62"/>
      <c r="C1776" s="62"/>
    </row>
    <row r="1777" s="11" customFormat="1" customHeight="1" spans="1:3">
      <c r="A1777" s="62"/>
      <c r="B1777" s="62"/>
      <c r="C1777" s="62"/>
    </row>
    <row r="1778" s="11" customFormat="1" customHeight="1" spans="1:3">
      <c r="A1778" s="62"/>
      <c r="B1778" s="62"/>
      <c r="C1778" s="62"/>
    </row>
    <row r="1779" s="11" customFormat="1" customHeight="1" spans="1:3">
      <c r="A1779" s="62"/>
      <c r="B1779" s="62"/>
      <c r="C1779" s="62"/>
    </row>
    <row r="1780" s="11" customFormat="1" customHeight="1" spans="1:3">
      <c r="A1780" s="62"/>
      <c r="B1780" s="62"/>
      <c r="C1780" s="62"/>
    </row>
    <row r="1781" s="11" customFormat="1" customHeight="1" spans="1:3">
      <c r="A1781" s="62"/>
      <c r="B1781" s="62"/>
      <c r="C1781" s="62"/>
    </row>
    <row r="1782" s="11" customFormat="1" customHeight="1" spans="1:3">
      <c r="A1782" s="62"/>
      <c r="B1782" s="62"/>
      <c r="C1782" s="62"/>
    </row>
    <row r="1783" s="11" customFormat="1" customHeight="1" spans="1:3">
      <c r="A1783" s="62"/>
      <c r="B1783" s="62"/>
      <c r="C1783" s="62"/>
    </row>
    <row r="1784" s="11" customFormat="1" customHeight="1" spans="1:3">
      <c r="A1784" s="62"/>
      <c r="B1784" s="62"/>
      <c r="C1784" s="62"/>
    </row>
    <row r="1785" s="11" customFormat="1" customHeight="1" spans="1:3">
      <c r="A1785" s="62"/>
      <c r="B1785" s="62"/>
      <c r="C1785" s="62"/>
    </row>
    <row r="1786" s="11" customFormat="1" customHeight="1" spans="1:3">
      <c r="A1786" s="62"/>
      <c r="B1786" s="62"/>
      <c r="C1786" s="62"/>
    </row>
    <row r="1787" s="11" customFormat="1" customHeight="1" spans="1:3">
      <c r="A1787" s="62"/>
      <c r="B1787" s="62"/>
      <c r="C1787" s="62"/>
    </row>
    <row r="1788" s="11" customFormat="1" customHeight="1" spans="1:3">
      <c r="A1788" s="62"/>
      <c r="B1788" s="62"/>
      <c r="C1788" s="62"/>
    </row>
    <row r="1789" s="11" customFormat="1" customHeight="1" spans="1:3">
      <c r="A1789" s="62"/>
      <c r="B1789" s="62"/>
      <c r="C1789" s="62"/>
    </row>
    <row r="1790" s="11" customFormat="1" customHeight="1" spans="1:3">
      <c r="A1790" s="62"/>
      <c r="B1790" s="62"/>
      <c r="C1790" s="62"/>
    </row>
    <row r="1791" s="11" customFormat="1" customHeight="1" spans="1:3">
      <c r="A1791" s="62"/>
      <c r="B1791" s="62"/>
      <c r="C1791" s="62"/>
    </row>
    <row r="1792" s="11" customFormat="1" customHeight="1" spans="1:3">
      <c r="A1792" s="62"/>
      <c r="B1792" s="62"/>
      <c r="C1792" s="62"/>
    </row>
    <row r="1793" s="11" customFormat="1" customHeight="1" spans="1:3">
      <c r="A1793" s="62"/>
      <c r="B1793" s="62"/>
      <c r="C1793" s="62"/>
    </row>
    <row r="1794" s="11" customFormat="1" customHeight="1" spans="1:3">
      <c r="A1794" s="62"/>
      <c r="B1794" s="62"/>
      <c r="C1794" s="62"/>
    </row>
    <row r="1795" s="11" customFormat="1" customHeight="1" spans="1:3">
      <c r="A1795" s="62"/>
      <c r="B1795" s="62"/>
      <c r="C1795" s="62"/>
    </row>
    <row r="1796" s="11" customFormat="1" customHeight="1" spans="1:3">
      <c r="A1796" s="62"/>
      <c r="B1796" s="62"/>
      <c r="C1796" s="62"/>
    </row>
    <row r="1797" s="11" customFormat="1" customHeight="1" spans="1:3">
      <c r="A1797" s="62"/>
      <c r="B1797" s="62"/>
      <c r="C1797" s="62"/>
    </row>
    <row r="1798" s="11" customFormat="1" customHeight="1" spans="1:3">
      <c r="A1798" s="62"/>
      <c r="B1798" s="62"/>
      <c r="C1798" s="62"/>
    </row>
    <row r="1799" s="11" customFormat="1" customHeight="1" spans="1:3">
      <c r="A1799" s="62"/>
      <c r="B1799" s="62"/>
      <c r="C1799" s="62"/>
    </row>
    <row r="1800" s="11" customFormat="1" customHeight="1" spans="1:3">
      <c r="A1800" s="62"/>
      <c r="B1800" s="62"/>
      <c r="C1800" s="62"/>
    </row>
    <row r="1801" s="11" customFormat="1" customHeight="1" spans="1:3">
      <c r="A1801" s="62"/>
      <c r="B1801" s="62"/>
      <c r="C1801" s="62"/>
    </row>
    <row r="1802" s="11" customFormat="1" customHeight="1" spans="1:3">
      <c r="A1802" s="62"/>
      <c r="B1802" s="62"/>
      <c r="C1802" s="62"/>
    </row>
    <row r="1803" s="11" customFormat="1" customHeight="1" spans="1:3">
      <c r="A1803" s="62"/>
      <c r="B1803" s="62"/>
      <c r="C1803" s="62"/>
    </row>
    <row r="1804" s="11" customFormat="1" customHeight="1" spans="1:3">
      <c r="A1804" s="62"/>
      <c r="B1804" s="62"/>
      <c r="C1804" s="62"/>
    </row>
    <row r="1805" s="11" customFormat="1" customHeight="1" spans="1:3">
      <c r="A1805" s="62"/>
      <c r="B1805" s="62"/>
      <c r="C1805" s="62"/>
    </row>
    <row r="1806" s="11" customFormat="1" customHeight="1" spans="1:3">
      <c r="A1806" s="62"/>
      <c r="B1806" s="62"/>
      <c r="C1806" s="62"/>
    </row>
    <row r="1807" s="11" customFormat="1" customHeight="1" spans="1:3">
      <c r="A1807" s="62"/>
      <c r="B1807" s="62"/>
      <c r="C1807" s="62"/>
    </row>
    <row r="1808" s="11" customFormat="1" customHeight="1" spans="1:3">
      <c r="A1808" s="62"/>
      <c r="B1808" s="62"/>
      <c r="C1808" s="62"/>
    </row>
    <row r="1809" s="11" customFormat="1" customHeight="1" spans="1:3">
      <c r="A1809" s="62"/>
      <c r="B1809" s="62"/>
      <c r="C1809" s="62"/>
    </row>
    <row r="1810" s="11" customFormat="1" customHeight="1" spans="1:3">
      <c r="A1810" s="62"/>
      <c r="B1810" s="62"/>
      <c r="C1810" s="62"/>
    </row>
    <row r="1811" s="11" customFormat="1" customHeight="1" spans="1:3">
      <c r="A1811" s="62"/>
      <c r="B1811" s="62"/>
      <c r="C1811" s="62"/>
    </row>
    <row r="1812" s="11" customFormat="1" customHeight="1" spans="1:3">
      <c r="A1812" s="62"/>
      <c r="B1812" s="62"/>
      <c r="C1812" s="62"/>
    </row>
    <row r="1813" s="11" customFormat="1" customHeight="1" spans="1:3">
      <c r="A1813" s="62"/>
      <c r="B1813" s="62"/>
      <c r="C1813" s="62"/>
    </row>
    <row r="1814" s="11" customFormat="1" customHeight="1" spans="1:3">
      <c r="A1814" s="62"/>
      <c r="B1814" s="62"/>
      <c r="C1814" s="62"/>
    </row>
    <row r="1815" s="11" customFormat="1" customHeight="1" spans="1:3">
      <c r="A1815" s="62"/>
      <c r="B1815" s="62"/>
      <c r="C1815" s="62"/>
    </row>
    <row r="1816" s="11" customFormat="1" customHeight="1" spans="1:3">
      <c r="A1816" s="62"/>
      <c r="B1816" s="62"/>
      <c r="C1816" s="62"/>
    </row>
    <row r="1817" s="11" customFormat="1" customHeight="1" spans="1:3">
      <c r="A1817" s="62"/>
      <c r="B1817" s="62"/>
      <c r="C1817" s="62"/>
    </row>
    <row r="1818" s="11" customFormat="1" customHeight="1" spans="1:3">
      <c r="A1818" s="62"/>
      <c r="B1818" s="62"/>
      <c r="C1818" s="62"/>
    </row>
    <row r="1819" s="11" customFormat="1" customHeight="1" spans="1:3">
      <c r="A1819" s="62"/>
      <c r="B1819" s="62"/>
      <c r="C1819" s="62"/>
    </row>
    <row r="1820" s="11" customFormat="1" customHeight="1" spans="1:3">
      <c r="A1820" s="62"/>
      <c r="B1820" s="62"/>
      <c r="C1820" s="62"/>
    </row>
    <row r="1821" s="11" customFormat="1" customHeight="1" spans="1:3">
      <c r="A1821" s="62"/>
      <c r="B1821" s="62"/>
      <c r="C1821" s="62"/>
    </row>
    <row r="1822" s="11" customFormat="1" customHeight="1" spans="1:3">
      <c r="A1822" s="62"/>
      <c r="B1822" s="62"/>
      <c r="C1822" s="62"/>
    </row>
    <row r="1823" s="11" customFormat="1" customHeight="1" spans="1:3">
      <c r="A1823" s="62"/>
      <c r="B1823" s="62"/>
      <c r="C1823" s="62"/>
    </row>
    <row r="1824" s="11" customFormat="1" customHeight="1" spans="1:3">
      <c r="A1824" s="62"/>
      <c r="B1824" s="62"/>
      <c r="C1824" s="62"/>
    </row>
    <row r="1825" s="11" customFormat="1" customHeight="1" spans="1:3">
      <c r="A1825" s="62"/>
      <c r="B1825" s="62"/>
      <c r="C1825" s="62"/>
    </row>
    <row r="1826" s="11" customFormat="1" customHeight="1" spans="1:3">
      <c r="A1826" s="62"/>
      <c r="B1826" s="62"/>
      <c r="C1826" s="62"/>
    </row>
    <row r="1827" s="11" customFormat="1" customHeight="1" spans="1:3">
      <c r="A1827" s="62"/>
      <c r="B1827" s="62"/>
      <c r="C1827" s="62"/>
    </row>
    <row r="1828" s="11" customFormat="1" customHeight="1" spans="1:3">
      <c r="A1828" s="62"/>
      <c r="B1828" s="62"/>
      <c r="C1828" s="62"/>
    </row>
    <row r="1829" s="11" customFormat="1" customHeight="1" spans="1:3">
      <c r="A1829" s="62"/>
      <c r="B1829" s="62"/>
      <c r="C1829" s="62"/>
    </row>
    <row r="1830" s="11" customFormat="1" customHeight="1" spans="1:3">
      <c r="A1830" s="62"/>
      <c r="B1830" s="62"/>
      <c r="C1830" s="62"/>
    </row>
    <row r="1831" s="11" customFormat="1" customHeight="1" spans="1:3">
      <c r="A1831" s="62"/>
      <c r="B1831" s="62"/>
      <c r="C1831" s="62"/>
    </row>
    <row r="1832" s="11" customFormat="1" customHeight="1" spans="1:3">
      <c r="A1832" s="62"/>
      <c r="B1832" s="62"/>
      <c r="C1832" s="62"/>
    </row>
    <row r="1833" s="11" customFormat="1" customHeight="1" spans="1:3">
      <c r="A1833" s="62"/>
      <c r="B1833" s="62"/>
      <c r="C1833" s="62"/>
    </row>
    <row r="1834" s="11" customFormat="1" customHeight="1" spans="1:3">
      <c r="A1834" s="62"/>
      <c r="B1834" s="62"/>
      <c r="C1834" s="62"/>
    </row>
    <row r="1835" s="11" customFormat="1" customHeight="1" spans="1:3">
      <c r="A1835" s="62"/>
      <c r="B1835" s="62"/>
      <c r="C1835" s="62"/>
    </row>
    <row r="1836" s="11" customFormat="1" customHeight="1" spans="1:3">
      <c r="A1836" s="62"/>
      <c r="B1836" s="62"/>
      <c r="C1836" s="62"/>
    </row>
    <row r="1837" s="11" customFormat="1" customHeight="1" spans="1:3">
      <c r="A1837" s="62"/>
      <c r="B1837" s="62"/>
      <c r="C1837" s="62"/>
    </row>
    <row r="1838" s="11" customFormat="1" customHeight="1" spans="1:3">
      <c r="A1838" s="62"/>
      <c r="B1838" s="62"/>
      <c r="C1838" s="62"/>
    </row>
    <row r="1839" s="11" customFormat="1" customHeight="1" spans="1:3">
      <c r="A1839" s="62"/>
      <c r="B1839" s="62"/>
      <c r="C1839" s="62"/>
    </row>
    <row r="1840" s="11" customFormat="1" customHeight="1" spans="1:3">
      <c r="A1840" s="62"/>
      <c r="B1840" s="62"/>
      <c r="C1840" s="62"/>
    </row>
    <row r="1841" s="11" customFormat="1" customHeight="1" spans="1:3">
      <c r="A1841" s="62"/>
      <c r="B1841" s="62"/>
      <c r="C1841" s="62"/>
    </row>
    <row r="1842" s="11" customFormat="1" customHeight="1" spans="1:3">
      <c r="A1842" s="62"/>
      <c r="B1842" s="62"/>
      <c r="C1842" s="62"/>
    </row>
    <row r="1843" s="11" customFormat="1" customHeight="1" spans="1:3">
      <c r="A1843" s="62"/>
      <c r="B1843" s="62"/>
      <c r="C1843" s="62"/>
    </row>
    <row r="1844" s="11" customFormat="1" customHeight="1" spans="1:3">
      <c r="A1844" s="62"/>
      <c r="B1844" s="62"/>
      <c r="C1844" s="62"/>
    </row>
    <row r="1845" s="11" customFormat="1" customHeight="1" spans="1:3">
      <c r="A1845" s="62"/>
      <c r="B1845" s="62"/>
      <c r="C1845" s="62"/>
    </row>
    <row r="1846" s="11" customFormat="1" customHeight="1" spans="1:3">
      <c r="A1846" s="62"/>
      <c r="B1846" s="62"/>
      <c r="C1846" s="62"/>
    </row>
    <row r="1847" s="11" customFormat="1" customHeight="1" spans="1:3">
      <c r="A1847" s="62"/>
      <c r="B1847" s="62"/>
      <c r="C1847" s="62"/>
    </row>
    <row r="1848" s="11" customFormat="1" customHeight="1" spans="1:3">
      <c r="A1848" s="62"/>
      <c r="B1848" s="62"/>
      <c r="C1848" s="62"/>
    </row>
    <row r="1849" s="11" customFormat="1" customHeight="1" spans="1:3">
      <c r="A1849" s="62"/>
      <c r="B1849" s="62"/>
      <c r="C1849" s="62"/>
    </row>
    <row r="1850" s="11" customFormat="1" customHeight="1" spans="1:3">
      <c r="A1850" s="62"/>
      <c r="B1850" s="62"/>
      <c r="C1850" s="62"/>
    </row>
    <row r="1851" s="11" customFormat="1" customHeight="1" spans="1:3">
      <c r="A1851" s="62"/>
      <c r="B1851" s="62"/>
      <c r="C1851" s="62"/>
    </row>
    <row r="1852" s="11" customFormat="1" customHeight="1" spans="1:3">
      <c r="A1852" s="62"/>
      <c r="B1852" s="62"/>
      <c r="C1852" s="62"/>
    </row>
    <row r="1853" s="11" customFormat="1" customHeight="1" spans="1:3">
      <c r="A1853" s="62"/>
      <c r="B1853" s="62"/>
      <c r="C1853" s="62"/>
    </row>
    <row r="1854" s="11" customFormat="1" customHeight="1" spans="1:3">
      <c r="A1854" s="62"/>
      <c r="B1854" s="62"/>
      <c r="C1854" s="62"/>
    </row>
    <row r="1855" s="11" customFormat="1" customHeight="1" spans="1:3">
      <c r="A1855" s="62"/>
      <c r="B1855" s="62"/>
      <c r="C1855" s="62"/>
    </row>
    <row r="1856" s="11" customFormat="1" customHeight="1" spans="1:3">
      <c r="A1856" s="62"/>
      <c r="B1856" s="62"/>
      <c r="C1856" s="62"/>
    </row>
    <row r="1857" s="11" customFormat="1" customHeight="1" spans="1:3">
      <c r="A1857" s="62"/>
      <c r="B1857" s="62"/>
      <c r="C1857" s="62"/>
    </row>
    <row r="1858" s="11" customFormat="1" customHeight="1" spans="1:3">
      <c r="A1858" s="62"/>
      <c r="B1858" s="62"/>
      <c r="C1858" s="62"/>
    </row>
    <row r="1859" s="11" customFormat="1" customHeight="1" spans="1:3">
      <c r="A1859" s="62"/>
      <c r="B1859" s="62"/>
      <c r="C1859" s="62"/>
    </row>
    <row r="1860" s="11" customFormat="1" customHeight="1" spans="1:3">
      <c r="A1860" s="62"/>
      <c r="B1860" s="62"/>
      <c r="C1860" s="62"/>
    </row>
    <row r="1861" s="11" customFormat="1" customHeight="1" spans="1:3">
      <c r="A1861" s="62"/>
      <c r="B1861" s="62"/>
      <c r="C1861" s="62"/>
    </row>
    <row r="1862" s="11" customFormat="1" customHeight="1" spans="1:3">
      <c r="A1862" s="62"/>
      <c r="B1862" s="62"/>
      <c r="C1862" s="62"/>
    </row>
    <row r="1863" s="11" customFormat="1" customHeight="1" spans="1:3">
      <c r="A1863" s="62"/>
      <c r="B1863" s="62"/>
      <c r="C1863" s="62"/>
    </row>
    <row r="1864" s="11" customFormat="1" customHeight="1" spans="1:3">
      <c r="A1864" s="62"/>
      <c r="B1864" s="62"/>
      <c r="C1864" s="62"/>
    </row>
    <row r="1865" s="11" customFormat="1" customHeight="1" spans="1:3">
      <c r="A1865" s="62"/>
      <c r="B1865" s="62"/>
      <c r="C1865" s="62"/>
    </row>
    <row r="1866" s="11" customFormat="1" customHeight="1" spans="1:3">
      <c r="A1866" s="62"/>
      <c r="B1866" s="62"/>
      <c r="C1866" s="62"/>
    </row>
    <row r="1867" s="11" customFormat="1" customHeight="1" spans="1:3">
      <c r="A1867" s="62"/>
      <c r="B1867" s="62"/>
      <c r="C1867" s="62"/>
    </row>
    <row r="1868" s="11" customFormat="1" customHeight="1" spans="1:3">
      <c r="A1868" s="62"/>
      <c r="B1868" s="62"/>
      <c r="C1868" s="62"/>
    </row>
    <row r="1869" s="11" customFormat="1" customHeight="1" spans="1:3">
      <c r="A1869" s="62"/>
      <c r="B1869" s="62"/>
      <c r="C1869" s="62"/>
    </row>
    <row r="1870" s="11" customFormat="1" customHeight="1" spans="1:3">
      <c r="A1870" s="62"/>
      <c r="B1870" s="62"/>
      <c r="C1870" s="62"/>
    </row>
    <row r="1871" s="11" customFormat="1" customHeight="1" spans="1:3">
      <c r="A1871" s="62"/>
      <c r="B1871" s="62"/>
      <c r="C1871" s="62"/>
    </row>
    <row r="1872" s="11" customFormat="1" customHeight="1" spans="1:3">
      <c r="A1872" s="62"/>
      <c r="B1872" s="62"/>
      <c r="C1872" s="62"/>
    </row>
    <row r="1873" s="11" customFormat="1" customHeight="1" spans="1:3">
      <c r="A1873" s="62"/>
      <c r="B1873" s="62"/>
      <c r="C1873" s="62"/>
    </row>
    <row r="1874" s="11" customFormat="1" customHeight="1" spans="1:3">
      <c r="A1874" s="62"/>
      <c r="B1874" s="62"/>
      <c r="C1874" s="62"/>
    </row>
    <row r="1875" s="11" customFormat="1" customHeight="1" spans="1:3">
      <c r="A1875" s="62"/>
      <c r="B1875" s="62"/>
      <c r="C1875" s="62"/>
    </row>
    <row r="1876" s="11" customFormat="1" customHeight="1" spans="1:3">
      <c r="A1876" s="62"/>
      <c r="B1876" s="62"/>
      <c r="C1876" s="62"/>
    </row>
    <row r="1877" s="11" customFormat="1" customHeight="1" spans="1:3">
      <c r="A1877" s="62"/>
      <c r="B1877" s="62"/>
      <c r="C1877" s="62"/>
    </row>
    <row r="1878" s="11" customFormat="1" customHeight="1" spans="1:3">
      <c r="A1878" s="62"/>
      <c r="B1878" s="62"/>
      <c r="C1878" s="62"/>
    </row>
    <row r="1879" s="11" customFormat="1" customHeight="1" spans="1:3">
      <c r="A1879" s="62"/>
      <c r="B1879" s="62"/>
      <c r="C1879" s="62"/>
    </row>
    <row r="1880" s="11" customFormat="1" customHeight="1" spans="1:3">
      <c r="A1880" s="62"/>
      <c r="B1880" s="62"/>
      <c r="C1880" s="62"/>
    </row>
    <row r="1881" s="11" customFormat="1" customHeight="1" spans="1:3">
      <c r="A1881" s="62"/>
      <c r="B1881" s="62"/>
      <c r="C1881" s="62"/>
    </row>
    <row r="1882" s="11" customFormat="1" customHeight="1" spans="1:3">
      <c r="A1882" s="62"/>
      <c r="B1882" s="62"/>
      <c r="C1882" s="62"/>
    </row>
    <row r="1883" s="11" customFormat="1" customHeight="1" spans="1:3">
      <c r="A1883" s="62"/>
      <c r="B1883" s="62"/>
      <c r="C1883" s="62"/>
    </row>
    <row r="1884" s="11" customFormat="1" customHeight="1" spans="1:3">
      <c r="A1884" s="62"/>
      <c r="B1884" s="62"/>
      <c r="C1884" s="62"/>
    </row>
    <row r="1885" s="11" customFormat="1" customHeight="1" spans="1:3">
      <c r="A1885" s="62"/>
      <c r="B1885" s="62"/>
      <c r="C1885" s="62"/>
    </row>
    <row r="1886" s="11" customFormat="1" customHeight="1" spans="1:3">
      <c r="A1886" s="62"/>
      <c r="B1886" s="62"/>
      <c r="C1886" s="62"/>
    </row>
    <row r="1887" s="11" customFormat="1" customHeight="1" spans="1:3">
      <c r="A1887" s="62"/>
      <c r="B1887" s="62"/>
      <c r="C1887" s="62"/>
    </row>
    <row r="1888" s="11" customFormat="1" customHeight="1" spans="1:3">
      <c r="A1888" s="62"/>
      <c r="B1888" s="62"/>
      <c r="C1888" s="62"/>
    </row>
    <row r="1889" s="11" customFormat="1" customHeight="1" spans="1:3">
      <c r="A1889" s="62"/>
      <c r="B1889" s="62"/>
      <c r="C1889" s="62"/>
    </row>
    <row r="1890" s="11" customFormat="1" customHeight="1" spans="1:3">
      <c r="A1890" s="62"/>
      <c r="B1890" s="62"/>
      <c r="C1890" s="62"/>
    </row>
    <row r="1891" s="11" customFormat="1" customHeight="1" spans="1:3">
      <c r="A1891" s="62"/>
      <c r="B1891" s="62"/>
      <c r="C1891" s="62"/>
    </row>
    <row r="1892" s="11" customFormat="1" customHeight="1" spans="1:3">
      <c r="A1892" s="62"/>
      <c r="B1892" s="62"/>
      <c r="C1892" s="62"/>
    </row>
    <row r="1893" s="11" customFormat="1" customHeight="1" spans="1:3">
      <c r="A1893" s="62"/>
      <c r="B1893" s="62"/>
      <c r="C1893" s="62"/>
    </row>
    <row r="1894" s="11" customFormat="1" customHeight="1" spans="1:3">
      <c r="A1894" s="62"/>
      <c r="B1894" s="62"/>
      <c r="C1894" s="62"/>
    </row>
    <row r="1895" s="11" customFormat="1" customHeight="1" spans="1:3">
      <c r="A1895" s="62"/>
      <c r="B1895" s="62"/>
      <c r="C1895" s="62"/>
    </row>
    <row r="1896" s="11" customFormat="1" customHeight="1" spans="1:3">
      <c r="A1896" s="62"/>
      <c r="B1896" s="62"/>
      <c r="C1896" s="62"/>
    </row>
    <row r="1897" s="11" customFormat="1" customHeight="1" spans="1:3">
      <c r="A1897" s="62"/>
      <c r="B1897" s="62"/>
      <c r="C1897" s="62"/>
    </row>
    <row r="1898" s="11" customFormat="1" customHeight="1" spans="1:3">
      <c r="A1898" s="62"/>
      <c r="B1898" s="62"/>
      <c r="C1898" s="62"/>
    </row>
    <row r="1899" s="11" customFormat="1" customHeight="1" spans="1:3">
      <c r="A1899" s="62"/>
      <c r="B1899" s="62"/>
      <c r="C1899" s="62"/>
    </row>
    <row r="1900" s="11" customFormat="1" customHeight="1" spans="1:3">
      <c r="A1900" s="62"/>
      <c r="B1900" s="62"/>
      <c r="C1900" s="62"/>
    </row>
    <row r="1901" s="11" customFormat="1" customHeight="1" spans="1:3">
      <c r="A1901" s="62"/>
      <c r="B1901" s="62"/>
      <c r="C1901" s="62"/>
    </row>
    <row r="1902" s="11" customFormat="1" customHeight="1" spans="1:3">
      <c r="A1902" s="62"/>
      <c r="B1902" s="62"/>
      <c r="C1902" s="62"/>
    </row>
    <row r="1903" s="11" customFormat="1" customHeight="1" spans="1:3">
      <c r="A1903" s="62"/>
      <c r="B1903" s="62"/>
      <c r="C1903" s="62"/>
    </row>
    <row r="1904" s="11" customFormat="1" customHeight="1" spans="1:3">
      <c r="A1904" s="62"/>
      <c r="B1904" s="62"/>
      <c r="C1904" s="62"/>
    </row>
    <row r="1905" s="11" customFormat="1" customHeight="1" spans="1:3">
      <c r="A1905" s="62"/>
      <c r="B1905" s="62"/>
      <c r="C1905" s="62"/>
    </row>
    <row r="1906" s="11" customFormat="1" customHeight="1" spans="1:3">
      <c r="A1906" s="62"/>
      <c r="B1906" s="62"/>
      <c r="C1906" s="62"/>
    </row>
    <row r="1907" s="11" customFormat="1" customHeight="1" spans="1:3">
      <c r="A1907" s="62"/>
      <c r="B1907" s="62"/>
      <c r="C1907" s="62"/>
    </row>
    <row r="1908" s="11" customFormat="1" customHeight="1" spans="1:3">
      <c r="A1908" s="62"/>
      <c r="B1908" s="62"/>
      <c r="C1908" s="62"/>
    </row>
    <row r="1909" s="11" customFormat="1" customHeight="1" spans="1:3">
      <c r="A1909" s="62"/>
      <c r="B1909" s="62"/>
      <c r="C1909" s="62"/>
    </row>
    <row r="1910" s="11" customFormat="1" customHeight="1" spans="1:3">
      <c r="A1910" s="62"/>
      <c r="B1910" s="62"/>
      <c r="C1910" s="62"/>
    </row>
    <row r="1911" s="11" customFormat="1" customHeight="1" spans="1:3">
      <c r="A1911" s="62"/>
      <c r="B1911" s="62"/>
      <c r="C1911" s="62"/>
    </row>
    <row r="1912" s="11" customFormat="1" customHeight="1" spans="1:3">
      <c r="A1912" s="62"/>
      <c r="B1912" s="62"/>
      <c r="C1912" s="62"/>
    </row>
    <row r="1913" s="11" customFormat="1" customHeight="1" spans="1:3">
      <c r="A1913" s="62"/>
      <c r="B1913" s="62"/>
      <c r="C1913" s="62"/>
    </row>
    <row r="1914" s="11" customFormat="1" customHeight="1" spans="1:3">
      <c r="A1914" s="62"/>
      <c r="B1914" s="62"/>
      <c r="C1914" s="62"/>
    </row>
    <row r="1915" s="11" customFormat="1" customHeight="1" spans="1:3">
      <c r="A1915" s="62"/>
      <c r="B1915" s="62"/>
      <c r="C1915" s="62"/>
    </row>
    <row r="1916" s="11" customFormat="1" customHeight="1" spans="1:3">
      <c r="A1916" s="62"/>
      <c r="B1916" s="62"/>
      <c r="C1916" s="62"/>
    </row>
    <row r="1917" s="11" customFormat="1" customHeight="1" spans="1:3">
      <c r="A1917" s="62"/>
      <c r="B1917" s="62"/>
      <c r="C1917" s="62"/>
    </row>
    <row r="1918" s="11" customFormat="1" customHeight="1" spans="1:3">
      <c r="A1918" s="62"/>
      <c r="B1918" s="62"/>
      <c r="C1918" s="62"/>
    </row>
    <row r="1919" s="11" customFormat="1" customHeight="1" spans="1:3">
      <c r="A1919" s="62"/>
      <c r="B1919" s="62"/>
      <c r="C1919" s="62"/>
    </row>
    <row r="1920" s="11" customFormat="1" customHeight="1" spans="1:3">
      <c r="A1920" s="62"/>
      <c r="B1920" s="62"/>
      <c r="C1920" s="62"/>
    </row>
    <row r="1921" s="11" customFormat="1" customHeight="1" spans="1:3">
      <c r="A1921" s="62"/>
      <c r="B1921" s="62"/>
      <c r="C1921" s="62"/>
    </row>
    <row r="1922" s="11" customFormat="1" customHeight="1" spans="1:3">
      <c r="A1922" s="62"/>
      <c r="B1922" s="62"/>
      <c r="C1922" s="62"/>
    </row>
    <row r="1923" s="11" customFormat="1" customHeight="1" spans="1:3">
      <c r="A1923" s="62"/>
      <c r="B1923" s="62"/>
      <c r="C1923" s="62"/>
    </row>
    <row r="1924" s="11" customFormat="1" customHeight="1" spans="1:3">
      <c r="A1924" s="62"/>
      <c r="B1924" s="62"/>
      <c r="C1924" s="62"/>
    </row>
    <row r="1925" s="11" customFormat="1" customHeight="1" spans="1:3">
      <c r="A1925" s="62"/>
      <c r="B1925" s="62"/>
      <c r="C1925" s="62"/>
    </row>
    <row r="1926" s="11" customFormat="1" customHeight="1" spans="1:3">
      <c r="A1926" s="62"/>
      <c r="B1926" s="62"/>
      <c r="C1926" s="62"/>
    </row>
    <row r="1927" s="11" customFormat="1" customHeight="1" spans="1:3">
      <c r="A1927" s="62"/>
      <c r="B1927" s="62"/>
      <c r="C1927" s="62"/>
    </row>
    <row r="1928" s="11" customFormat="1" customHeight="1" spans="1:3">
      <c r="A1928" s="62"/>
      <c r="B1928" s="62"/>
      <c r="C1928" s="62"/>
    </row>
    <row r="1929" s="11" customFormat="1" customHeight="1" spans="1:3">
      <c r="A1929" s="62"/>
      <c r="B1929" s="62"/>
      <c r="C1929" s="62"/>
    </row>
    <row r="1930" s="11" customFormat="1" customHeight="1" spans="1:3">
      <c r="A1930" s="62"/>
      <c r="B1930" s="62"/>
      <c r="C1930" s="62"/>
    </row>
    <row r="1931" s="11" customFormat="1" customHeight="1" spans="1:3">
      <c r="A1931" s="62"/>
      <c r="B1931" s="62"/>
      <c r="C1931" s="62"/>
    </row>
    <row r="1932" s="11" customFormat="1" customHeight="1" spans="1:3">
      <c r="A1932" s="62"/>
      <c r="B1932" s="62"/>
      <c r="C1932" s="62"/>
    </row>
    <row r="1933" s="11" customFormat="1" customHeight="1" spans="1:3">
      <c r="A1933" s="62"/>
      <c r="B1933" s="62"/>
      <c r="C1933" s="62"/>
    </row>
    <row r="1934" s="11" customFormat="1" customHeight="1" spans="1:3">
      <c r="A1934" s="62"/>
      <c r="B1934" s="62"/>
      <c r="C1934" s="62"/>
    </row>
    <row r="1935" s="11" customFormat="1" customHeight="1" spans="1:3">
      <c r="A1935" s="62"/>
      <c r="B1935" s="62"/>
      <c r="C1935" s="62"/>
    </row>
    <row r="1936" s="11" customFormat="1" customHeight="1" spans="1:3">
      <c r="A1936" s="62"/>
      <c r="B1936" s="62"/>
      <c r="C1936" s="62"/>
    </row>
    <row r="1937" s="11" customFormat="1" customHeight="1" spans="1:3">
      <c r="A1937" s="62"/>
      <c r="B1937" s="62"/>
      <c r="C1937" s="62"/>
    </row>
    <row r="1938" s="11" customFormat="1" customHeight="1" spans="1:3">
      <c r="A1938" s="62"/>
      <c r="B1938" s="62"/>
      <c r="C1938" s="62"/>
    </row>
    <row r="1939" s="11" customFormat="1" customHeight="1" spans="1:3">
      <c r="A1939" s="62"/>
      <c r="B1939" s="62"/>
      <c r="C1939" s="62"/>
    </row>
    <row r="1940" s="11" customFormat="1" customHeight="1" spans="1:3">
      <c r="A1940" s="62"/>
      <c r="B1940" s="62"/>
      <c r="C1940" s="62"/>
    </row>
    <row r="1941" s="11" customFormat="1" customHeight="1" spans="1:3">
      <c r="A1941" s="62"/>
      <c r="B1941" s="62"/>
      <c r="C1941" s="62"/>
    </row>
    <row r="1942" s="11" customFormat="1" customHeight="1" spans="1:3">
      <c r="A1942" s="62"/>
      <c r="B1942" s="62"/>
      <c r="C1942" s="62"/>
    </row>
    <row r="1943" s="11" customFormat="1" customHeight="1" spans="1:3">
      <c r="A1943" s="62"/>
      <c r="B1943" s="62"/>
      <c r="C1943" s="62"/>
    </row>
    <row r="1944" s="11" customFormat="1" customHeight="1" spans="1:3">
      <c r="A1944" s="62"/>
      <c r="B1944" s="62"/>
      <c r="C1944" s="62"/>
    </row>
    <row r="1945" s="11" customFormat="1" customHeight="1" spans="1:3">
      <c r="A1945" s="62"/>
      <c r="B1945" s="62"/>
      <c r="C1945" s="62"/>
    </row>
    <row r="1946" s="11" customFormat="1" customHeight="1" spans="1:3">
      <c r="A1946" s="62"/>
      <c r="B1946" s="62"/>
      <c r="C1946" s="62"/>
    </row>
    <row r="1947" s="11" customFormat="1" customHeight="1" spans="1:3">
      <c r="A1947" s="62"/>
      <c r="B1947" s="62"/>
      <c r="C1947" s="62"/>
    </row>
    <row r="1948" s="11" customFormat="1" customHeight="1" spans="1:3">
      <c r="A1948" s="62"/>
      <c r="B1948" s="62"/>
      <c r="C1948" s="62"/>
    </row>
    <row r="1949" s="11" customFormat="1" customHeight="1" spans="1:3">
      <c r="A1949" s="62"/>
      <c r="B1949" s="62"/>
      <c r="C1949" s="62"/>
    </row>
    <row r="1950" s="11" customFormat="1" customHeight="1" spans="1:3">
      <c r="A1950" s="62"/>
      <c r="B1950" s="62"/>
      <c r="C1950" s="62"/>
    </row>
    <row r="1951" s="11" customFormat="1" customHeight="1" spans="1:3">
      <c r="A1951" s="62"/>
      <c r="B1951" s="62"/>
      <c r="C1951" s="62"/>
    </row>
    <row r="1952" s="11" customFormat="1" customHeight="1" spans="1:3">
      <c r="A1952" s="62"/>
      <c r="B1952" s="62"/>
      <c r="C1952" s="62"/>
    </row>
    <row r="1953" s="11" customFormat="1" customHeight="1" spans="1:3">
      <c r="A1953" s="62"/>
      <c r="B1953" s="62"/>
      <c r="C1953" s="62"/>
    </row>
    <row r="1954" s="11" customFormat="1" customHeight="1" spans="1:3">
      <c r="A1954" s="62"/>
      <c r="B1954" s="62"/>
      <c r="C1954" s="62"/>
    </row>
    <row r="1955" s="11" customFormat="1" customHeight="1" spans="1:3">
      <c r="A1955" s="62"/>
      <c r="B1955" s="62"/>
      <c r="C1955" s="62"/>
    </row>
    <row r="1956" s="11" customFormat="1" customHeight="1" spans="1:3">
      <c r="A1956" s="62"/>
      <c r="B1956" s="62"/>
      <c r="C1956" s="62"/>
    </row>
    <row r="1957" s="11" customFormat="1" customHeight="1" spans="1:3">
      <c r="A1957" s="62"/>
      <c r="B1957" s="62"/>
      <c r="C1957" s="62"/>
    </row>
    <row r="1958" s="11" customFormat="1" customHeight="1" spans="1:3">
      <c r="A1958" s="62"/>
      <c r="B1958" s="62"/>
      <c r="C1958" s="62"/>
    </row>
    <row r="1959" s="11" customFormat="1" customHeight="1" spans="1:3">
      <c r="A1959" s="62"/>
      <c r="B1959" s="62"/>
      <c r="C1959" s="62"/>
    </row>
    <row r="1960" s="11" customFormat="1" customHeight="1" spans="1:3">
      <c r="A1960" s="62"/>
      <c r="B1960" s="62"/>
      <c r="C1960" s="62"/>
    </row>
    <row r="1961" s="11" customFormat="1" customHeight="1" spans="1:3">
      <c r="A1961" s="62"/>
      <c r="B1961" s="62"/>
      <c r="C1961" s="62"/>
    </row>
    <row r="1962" s="11" customFormat="1" customHeight="1" spans="1:3">
      <c r="A1962" s="62"/>
      <c r="B1962" s="62"/>
      <c r="C1962" s="62"/>
    </row>
    <row r="1963" s="11" customFormat="1" customHeight="1" spans="1:3">
      <c r="A1963" s="62"/>
      <c r="B1963" s="62"/>
      <c r="C1963" s="62"/>
    </row>
    <row r="1964" s="11" customFormat="1" customHeight="1" spans="1:3">
      <c r="A1964" s="62"/>
      <c r="B1964" s="62"/>
      <c r="C1964" s="62"/>
    </row>
    <row r="1965" s="11" customFormat="1" customHeight="1" spans="1:3">
      <c r="A1965" s="62"/>
      <c r="B1965" s="62"/>
      <c r="C1965" s="62"/>
    </row>
    <row r="1966" s="11" customFormat="1" customHeight="1" spans="1:3">
      <c r="A1966" s="62"/>
      <c r="B1966" s="62"/>
      <c r="C1966" s="62"/>
    </row>
    <row r="1967" s="11" customFormat="1" customHeight="1" spans="1:3">
      <c r="A1967" s="62"/>
      <c r="B1967" s="62"/>
      <c r="C1967" s="62"/>
    </row>
    <row r="1968" s="11" customFormat="1" customHeight="1" spans="1:3">
      <c r="A1968" s="62"/>
      <c r="B1968" s="62"/>
      <c r="C1968" s="62"/>
    </row>
    <row r="1969" s="11" customFormat="1" customHeight="1" spans="1:3">
      <c r="A1969" s="62"/>
      <c r="B1969" s="62"/>
      <c r="C1969" s="62"/>
    </row>
    <row r="1970" s="11" customFormat="1" customHeight="1" spans="1:3">
      <c r="A1970" s="62"/>
      <c r="B1970" s="62"/>
      <c r="C1970" s="62"/>
    </row>
    <row r="1971" s="11" customFormat="1" customHeight="1" spans="1:3">
      <c r="A1971" s="62"/>
      <c r="B1971" s="62"/>
      <c r="C1971" s="62"/>
    </row>
    <row r="1972" s="11" customFormat="1" customHeight="1" spans="1:3">
      <c r="A1972" s="62"/>
      <c r="B1972" s="62"/>
      <c r="C1972" s="62"/>
    </row>
    <row r="1973" s="11" customFormat="1" customHeight="1" spans="1:3">
      <c r="A1973" s="62"/>
      <c r="B1973" s="62"/>
      <c r="C1973" s="62"/>
    </row>
    <row r="1974" s="11" customFormat="1" customHeight="1" spans="1:3">
      <c r="A1974" s="62"/>
      <c r="B1974" s="62"/>
      <c r="C1974" s="62"/>
    </row>
    <row r="1975" s="11" customFormat="1" customHeight="1" spans="1:3">
      <c r="A1975" s="62"/>
      <c r="B1975" s="62"/>
      <c r="C1975" s="62"/>
    </row>
    <row r="1976" s="11" customFormat="1" customHeight="1" spans="1:3">
      <c r="A1976" s="62"/>
      <c r="B1976" s="62"/>
      <c r="C1976" s="62"/>
    </row>
    <row r="1977" s="11" customFormat="1" customHeight="1" spans="1:3">
      <c r="A1977" s="62"/>
      <c r="B1977" s="62"/>
      <c r="C1977" s="62"/>
    </row>
    <row r="1978" s="11" customFormat="1" customHeight="1" spans="1:3">
      <c r="A1978" s="62"/>
      <c r="B1978" s="62"/>
      <c r="C1978" s="62"/>
    </row>
    <row r="1979" s="11" customFormat="1" customHeight="1" spans="1:3">
      <c r="A1979" s="62"/>
      <c r="B1979" s="62"/>
      <c r="C1979" s="62"/>
    </row>
    <row r="1980" s="11" customFormat="1" customHeight="1" spans="1:3">
      <c r="A1980" s="62"/>
      <c r="B1980" s="62"/>
      <c r="C1980" s="62"/>
    </row>
    <row r="1981" s="11" customFormat="1" customHeight="1" spans="1:3">
      <c r="A1981" s="62"/>
      <c r="B1981" s="62"/>
      <c r="C1981" s="62"/>
    </row>
    <row r="1982" s="11" customFormat="1" customHeight="1" spans="1:3">
      <c r="A1982" s="62"/>
      <c r="B1982" s="62"/>
      <c r="C1982" s="62"/>
    </row>
    <row r="1983" s="11" customFormat="1" customHeight="1" spans="1:3">
      <c r="A1983" s="62"/>
      <c r="B1983" s="62"/>
      <c r="C1983" s="62"/>
    </row>
    <row r="1984" s="11" customFormat="1" customHeight="1" spans="1:3">
      <c r="A1984" s="62"/>
      <c r="B1984" s="62"/>
      <c r="C1984" s="62"/>
    </row>
    <row r="1985" s="11" customFormat="1" customHeight="1" spans="1:3">
      <c r="A1985" s="62"/>
      <c r="B1985" s="62"/>
      <c r="C1985" s="62"/>
    </row>
    <row r="1986" s="11" customFormat="1" customHeight="1" spans="1:3">
      <c r="A1986" s="62"/>
      <c r="B1986" s="62"/>
      <c r="C1986" s="62"/>
    </row>
    <row r="1987" s="11" customFormat="1" customHeight="1" spans="1:3">
      <c r="A1987" s="62"/>
      <c r="B1987" s="62"/>
      <c r="C1987" s="62"/>
    </row>
    <row r="1988" s="11" customFormat="1" customHeight="1" spans="1:3">
      <c r="A1988" s="62"/>
      <c r="B1988" s="62"/>
      <c r="C1988" s="62"/>
    </row>
    <row r="1989" s="11" customFormat="1" customHeight="1" spans="1:3">
      <c r="A1989" s="62"/>
      <c r="B1989" s="62"/>
      <c r="C1989" s="62"/>
    </row>
    <row r="1990" s="11" customFormat="1" customHeight="1" spans="1:3">
      <c r="A1990" s="62"/>
      <c r="B1990" s="62"/>
      <c r="C1990" s="62"/>
    </row>
    <row r="1991" s="11" customFormat="1" customHeight="1" spans="1:3">
      <c r="A1991" s="62"/>
      <c r="B1991" s="62"/>
      <c r="C1991" s="62"/>
    </row>
    <row r="1992" s="11" customFormat="1" customHeight="1" spans="1:3">
      <c r="A1992" s="62"/>
      <c r="B1992" s="62"/>
      <c r="C1992" s="62"/>
    </row>
    <row r="1993" s="11" customFormat="1" customHeight="1" spans="1:3">
      <c r="A1993" s="62"/>
      <c r="B1993" s="62"/>
      <c r="C1993" s="62"/>
    </row>
    <row r="1994" s="11" customFormat="1" customHeight="1" spans="1:3">
      <c r="A1994" s="62"/>
      <c r="B1994" s="62"/>
      <c r="C1994" s="62"/>
    </row>
    <row r="1995" s="11" customFormat="1" customHeight="1" spans="1:3">
      <c r="A1995" s="62"/>
      <c r="B1995" s="62"/>
      <c r="C1995" s="62"/>
    </row>
    <row r="1996" s="11" customFormat="1" customHeight="1" spans="1:3">
      <c r="A1996" s="62"/>
      <c r="B1996" s="62"/>
      <c r="C1996" s="62"/>
    </row>
    <row r="1997" s="11" customFormat="1" customHeight="1" spans="1:3">
      <c r="A1997" s="62"/>
      <c r="B1997" s="62"/>
      <c r="C1997" s="62"/>
    </row>
    <row r="1998" s="11" customFormat="1" customHeight="1" spans="1:3">
      <c r="A1998" s="62"/>
      <c r="B1998" s="62"/>
      <c r="C1998" s="62"/>
    </row>
    <row r="1999" s="11" customFormat="1" customHeight="1" spans="1:3">
      <c r="A1999" s="62"/>
      <c r="B1999" s="62"/>
      <c r="C1999" s="62"/>
    </row>
    <row r="2000" s="11" customFormat="1" customHeight="1" spans="1:3">
      <c r="A2000" s="62"/>
      <c r="B2000" s="62"/>
      <c r="C2000" s="62"/>
    </row>
    <row r="2001" s="11" customFormat="1" customHeight="1" spans="1:3">
      <c r="A2001" s="62"/>
      <c r="B2001" s="62"/>
      <c r="C2001" s="62"/>
    </row>
    <row r="2002" s="11" customFormat="1" customHeight="1" spans="1:3">
      <c r="A2002" s="62"/>
      <c r="B2002" s="62"/>
      <c r="C2002" s="62"/>
    </row>
    <row r="2003" s="11" customFormat="1" customHeight="1" spans="1:3">
      <c r="A2003" s="62"/>
      <c r="B2003" s="62"/>
      <c r="C2003" s="62"/>
    </row>
    <row r="2004" s="11" customFormat="1" customHeight="1" spans="1:3">
      <c r="A2004" s="62"/>
      <c r="B2004" s="62"/>
      <c r="C2004" s="62"/>
    </row>
    <row r="2005" s="11" customFormat="1" customHeight="1" spans="1:3">
      <c r="A2005" s="62"/>
      <c r="B2005" s="62"/>
      <c r="C2005" s="62"/>
    </row>
    <row r="2006" s="11" customFormat="1" customHeight="1" spans="1:3">
      <c r="A2006" s="62"/>
      <c r="B2006" s="62"/>
      <c r="C2006" s="62"/>
    </row>
    <row r="2007" s="11" customFormat="1" customHeight="1" spans="1:3">
      <c r="A2007" s="62"/>
      <c r="B2007" s="62"/>
      <c r="C2007" s="62"/>
    </row>
    <row r="2008" s="11" customFormat="1" customHeight="1" spans="1:3">
      <c r="A2008" s="62"/>
      <c r="B2008" s="62"/>
      <c r="C2008" s="62"/>
    </row>
    <row r="2009" s="11" customFormat="1" customHeight="1" spans="1:3">
      <c r="A2009" s="62"/>
      <c r="B2009" s="62"/>
      <c r="C2009" s="62"/>
    </row>
    <row r="2010" s="11" customFormat="1" customHeight="1" spans="1:3">
      <c r="A2010" s="62"/>
      <c r="B2010" s="62"/>
      <c r="C2010" s="62"/>
    </row>
    <row r="2011" s="11" customFormat="1" customHeight="1" spans="1:3">
      <c r="A2011" s="62"/>
      <c r="B2011" s="62"/>
      <c r="C2011" s="62"/>
    </row>
    <row r="2012" s="11" customFormat="1" customHeight="1" spans="1:3">
      <c r="A2012" s="62"/>
      <c r="B2012" s="62"/>
      <c r="C2012" s="62"/>
    </row>
    <row r="2013" s="11" customFormat="1" customHeight="1" spans="1:3">
      <c r="A2013" s="62"/>
      <c r="B2013" s="62"/>
      <c r="C2013" s="62"/>
    </row>
    <row r="2014" s="11" customFormat="1" customHeight="1" spans="1:3">
      <c r="A2014" s="62"/>
      <c r="B2014" s="62"/>
      <c r="C2014" s="62"/>
    </row>
    <row r="2015" s="11" customFormat="1" customHeight="1" spans="1:3">
      <c r="A2015" s="62"/>
      <c r="B2015" s="62"/>
      <c r="C2015" s="62"/>
    </row>
    <row r="2016" s="11" customFormat="1" customHeight="1" spans="1:3">
      <c r="A2016" s="62"/>
      <c r="B2016" s="62"/>
      <c r="C2016" s="62"/>
    </row>
    <row r="2017" s="11" customFormat="1" customHeight="1" spans="1:3">
      <c r="A2017" s="62"/>
      <c r="B2017" s="62"/>
      <c r="C2017" s="62"/>
    </row>
    <row r="2018" s="11" customFormat="1" customHeight="1" spans="1:3">
      <c r="A2018" s="62"/>
      <c r="B2018" s="62"/>
      <c r="C2018" s="62"/>
    </row>
    <row r="2019" s="11" customFormat="1" customHeight="1" spans="1:3">
      <c r="A2019" s="62"/>
      <c r="B2019" s="62"/>
      <c r="C2019" s="62"/>
    </row>
    <row r="2020" s="11" customFormat="1" customHeight="1" spans="1:3">
      <c r="A2020" s="62"/>
      <c r="B2020" s="62"/>
      <c r="C2020" s="62"/>
    </row>
    <row r="2021" s="11" customFormat="1" customHeight="1" spans="1:3">
      <c r="A2021" s="62"/>
      <c r="B2021" s="62"/>
      <c r="C2021" s="62"/>
    </row>
    <row r="2022" s="11" customFormat="1" customHeight="1" spans="1:3">
      <c r="A2022" s="62"/>
      <c r="B2022" s="62"/>
      <c r="C2022" s="62"/>
    </row>
    <row r="2023" s="11" customFormat="1" customHeight="1" spans="1:3">
      <c r="A2023" s="62"/>
      <c r="B2023" s="62"/>
      <c r="C2023" s="62"/>
    </row>
    <row r="2024" s="11" customFormat="1" customHeight="1" spans="1:3">
      <c r="A2024" s="62"/>
      <c r="B2024" s="62"/>
      <c r="C2024" s="62"/>
    </row>
    <row r="2025" s="11" customFormat="1" customHeight="1" spans="1:3">
      <c r="A2025" s="62"/>
      <c r="B2025" s="62"/>
      <c r="C2025" s="62"/>
    </row>
    <row r="2026" s="11" customFormat="1" customHeight="1" spans="1:3">
      <c r="A2026" s="62"/>
      <c r="B2026" s="62"/>
      <c r="C2026" s="62"/>
    </row>
    <row r="2027" s="11" customFormat="1" customHeight="1" spans="1:3">
      <c r="A2027" s="62"/>
      <c r="B2027" s="62"/>
      <c r="C2027" s="62"/>
    </row>
    <row r="2028" s="11" customFormat="1" customHeight="1" spans="1:3">
      <c r="A2028" s="62"/>
      <c r="B2028" s="62"/>
      <c r="C2028" s="62"/>
    </row>
    <row r="2029" s="11" customFormat="1" customHeight="1" spans="1:3">
      <c r="A2029" s="62"/>
      <c r="B2029" s="62"/>
      <c r="C2029" s="62"/>
    </row>
    <row r="2030" s="11" customFormat="1" customHeight="1" spans="1:3">
      <c r="A2030" s="62"/>
      <c r="B2030" s="62"/>
      <c r="C2030" s="62"/>
    </row>
    <row r="2031" s="11" customFormat="1" customHeight="1" spans="1:3">
      <c r="A2031" s="62"/>
      <c r="B2031" s="62"/>
      <c r="C2031" s="62"/>
    </row>
    <row r="2032" s="11" customFormat="1" customHeight="1" spans="1:3">
      <c r="A2032" s="62"/>
      <c r="B2032" s="62"/>
      <c r="C2032" s="62"/>
    </row>
    <row r="2033" s="11" customFormat="1" customHeight="1" spans="1:3">
      <c r="A2033" s="62"/>
      <c r="B2033" s="62"/>
      <c r="C2033" s="62"/>
    </row>
    <row r="2034" s="11" customFormat="1" customHeight="1" spans="1:3">
      <c r="A2034" s="62"/>
      <c r="B2034" s="62"/>
      <c r="C2034" s="62"/>
    </row>
    <row r="2035" s="11" customFormat="1" customHeight="1" spans="1:3">
      <c r="A2035" s="62"/>
      <c r="B2035" s="62"/>
      <c r="C2035" s="62"/>
    </row>
    <row r="2036" s="11" customFormat="1" customHeight="1" spans="1:3">
      <c r="A2036" s="62"/>
      <c r="B2036" s="62"/>
      <c r="C2036" s="62"/>
    </row>
    <row r="2037" s="11" customFormat="1" customHeight="1" spans="1:3">
      <c r="A2037" s="62"/>
      <c r="B2037" s="62"/>
      <c r="C2037" s="62"/>
    </row>
    <row r="2038" s="11" customFormat="1" customHeight="1" spans="1:3">
      <c r="A2038" s="62"/>
      <c r="B2038" s="62"/>
      <c r="C2038" s="62"/>
    </row>
    <row r="2039" s="11" customFormat="1" customHeight="1" spans="1:3">
      <c r="A2039" s="62"/>
      <c r="B2039" s="62"/>
      <c r="C2039" s="62"/>
    </row>
    <row r="2040" s="11" customFormat="1" customHeight="1" spans="1:3">
      <c r="A2040" s="62"/>
      <c r="B2040" s="62"/>
      <c r="C2040" s="62"/>
    </row>
    <row r="2041" s="11" customFormat="1" customHeight="1" spans="1:3">
      <c r="A2041" s="62"/>
      <c r="B2041" s="62"/>
      <c r="C2041" s="62"/>
    </row>
    <row r="2042" s="11" customFormat="1" customHeight="1" spans="1:3">
      <c r="A2042" s="62"/>
      <c r="B2042" s="62"/>
      <c r="C2042" s="62"/>
    </row>
    <row r="2043" s="11" customFormat="1" customHeight="1" spans="1:3">
      <c r="A2043" s="62"/>
      <c r="B2043" s="62"/>
      <c r="C2043" s="62"/>
    </row>
    <row r="2044" s="11" customFormat="1" customHeight="1" spans="1:3">
      <c r="A2044" s="62"/>
      <c r="B2044" s="62"/>
      <c r="C2044" s="62"/>
    </row>
    <row r="2045" s="11" customFormat="1" customHeight="1" spans="1:3">
      <c r="A2045" s="62"/>
      <c r="B2045" s="62"/>
      <c r="C2045" s="62"/>
    </row>
    <row r="2046" s="11" customFormat="1" customHeight="1" spans="1:3">
      <c r="A2046" s="62"/>
      <c r="B2046" s="62"/>
      <c r="C2046" s="62"/>
    </row>
    <row r="2047" s="11" customFormat="1" customHeight="1" spans="1:3">
      <c r="A2047" s="62"/>
      <c r="B2047" s="62"/>
      <c r="C2047" s="62"/>
    </row>
    <row r="2048" s="11" customFormat="1" customHeight="1" spans="1:3">
      <c r="A2048" s="62"/>
      <c r="B2048" s="62"/>
      <c r="C2048" s="62"/>
    </row>
    <row r="2049" s="11" customFormat="1" customHeight="1" spans="1:3">
      <c r="A2049" s="62"/>
      <c r="B2049" s="62"/>
      <c r="C2049" s="62"/>
    </row>
    <row r="2050" s="11" customFormat="1" customHeight="1" spans="1:3">
      <c r="A2050" s="62"/>
      <c r="B2050" s="62"/>
      <c r="C2050" s="62"/>
    </row>
    <row r="2051" s="11" customFormat="1" customHeight="1" spans="1:3">
      <c r="A2051" s="62"/>
      <c r="B2051" s="62"/>
      <c r="C2051" s="62"/>
    </row>
    <row r="2052" s="11" customFormat="1" customHeight="1" spans="1:3">
      <c r="A2052" s="62"/>
      <c r="B2052" s="62"/>
      <c r="C2052" s="62"/>
    </row>
    <row r="2053" s="11" customFormat="1" customHeight="1" spans="1:3">
      <c r="A2053" s="62"/>
      <c r="B2053" s="62"/>
      <c r="C2053" s="62"/>
    </row>
    <row r="2054" s="11" customFormat="1" customHeight="1" spans="1:3">
      <c r="A2054" s="62"/>
      <c r="B2054" s="62"/>
      <c r="C2054" s="62"/>
    </row>
    <row r="2055" s="11" customFormat="1" customHeight="1" spans="1:3">
      <c r="A2055" s="62"/>
      <c r="B2055" s="62"/>
      <c r="C2055" s="62"/>
    </row>
    <row r="2056" s="11" customFormat="1" customHeight="1" spans="1:3">
      <c r="A2056" s="62"/>
      <c r="B2056" s="62"/>
      <c r="C2056" s="62"/>
    </row>
    <row r="2057" s="11" customFormat="1" customHeight="1" spans="1:3">
      <c r="A2057" s="62"/>
      <c r="B2057" s="62"/>
      <c r="C2057" s="62"/>
    </row>
    <row r="2058" s="11" customFormat="1" customHeight="1" spans="1:3">
      <c r="A2058" s="62"/>
      <c r="B2058" s="62"/>
      <c r="C2058" s="62"/>
    </row>
    <row r="2059" s="11" customFormat="1" customHeight="1" spans="1:3">
      <c r="A2059" s="62"/>
      <c r="B2059" s="62"/>
      <c r="C2059" s="62"/>
    </row>
    <row r="2060" s="11" customFormat="1" customHeight="1" spans="1:3">
      <c r="A2060" s="62"/>
      <c r="B2060" s="62"/>
      <c r="C2060" s="62"/>
    </row>
    <row r="2061" s="11" customFormat="1" customHeight="1" spans="1:3">
      <c r="A2061" s="62"/>
      <c r="B2061" s="62"/>
      <c r="C2061" s="62"/>
    </row>
    <row r="2062" s="11" customFormat="1" customHeight="1" spans="1:3">
      <c r="A2062" s="62"/>
      <c r="B2062" s="62"/>
      <c r="C2062" s="62"/>
    </row>
    <row r="2063" s="11" customFormat="1" customHeight="1" spans="1:3">
      <c r="A2063" s="62"/>
      <c r="B2063" s="62"/>
      <c r="C2063" s="62"/>
    </row>
    <row r="2064" s="11" customFormat="1" customHeight="1" spans="1:3">
      <c r="A2064" s="62"/>
      <c r="B2064" s="62"/>
      <c r="C2064" s="62"/>
    </row>
    <row r="2065" s="11" customFormat="1" customHeight="1" spans="1:3">
      <c r="A2065" s="62"/>
      <c r="B2065" s="62"/>
      <c r="C2065" s="62"/>
    </row>
    <row r="2066" s="11" customFormat="1" customHeight="1" spans="1:3">
      <c r="A2066" s="62"/>
      <c r="B2066" s="62"/>
      <c r="C2066" s="62"/>
    </row>
    <row r="2067" s="11" customFormat="1" customHeight="1" spans="1:3">
      <c r="A2067" s="62"/>
      <c r="B2067" s="62"/>
      <c r="C2067" s="62"/>
    </row>
    <row r="2068" s="11" customFormat="1" customHeight="1" spans="1:3">
      <c r="A2068" s="62"/>
      <c r="B2068" s="62"/>
      <c r="C2068" s="62"/>
    </row>
    <row r="2069" s="11" customFormat="1" customHeight="1" spans="1:3">
      <c r="A2069" s="62"/>
      <c r="B2069" s="62"/>
      <c r="C2069" s="62"/>
    </row>
    <row r="2070" s="11" customFormat="1" customHeight="1" spans="1:3">
      <c r="A2070" s="62"/>
      <c r="B2070" s="62"/>
      <c r="C2070" s="62"/>
    </row>
    <row r="2071" s="11" customFormat="1" customHeight="1" spans="1:3">
      <c r="A2071" s="62"/>
      <c r="B2071" s="62"/>
      <c r="C2071" s="62"/>
    </row>
    <row r="2072" s="11" customFormat="1" customHeight="1" spans="1:3">
      <c r="A2072" s="62"/>
      <c r="B2072" s="62"/>
      <c r="C2072" s="62"/>
    </row>
    <row r="2073" s="11" customFormat="1" customHeight="1" spans="1:3">
      <c r="A2073" s="62"/>
      <c r="B2073" s="62"/>
      <c r="C2073" s="62"/>
    </row>
    <row r="2074" s="11" customFormat="1" customHeight="1" spans="1:3">
      <c r="A2074" s="62"/>
      <c r="B2074" s="62"/>
      <c r="C2074" s="62"/>
    </row>
    <row r="2075" s="11" customFormat="1" customHeight="1" spans="1:3">
      <c r="A2075" s="62"/>
      <c r="B2075" s="62"/>
      <c r="C2075" s="62"/>
    </row>
    <row r="2076" s="11" customFormat="1" customHeight="1" spans="1:3">
      <c r="A2076" s="62"/>
      <c r="B2076" s="62"/>
      <c r="C2076" s="62"/>
    </row>
    <row r="2077" s="11" customFormat="1" customHeight="1" spans="1:3">
      <c r="A2077" s="62"/>
      <c r="B2077" s="62"/>
      <c r="C2077" s="62"/>
    </row>
    <row r="2078" s="11" customFormat="1" customHeight="1" spans="1:3">
      <c r="A2078" s="62"/>
      <c r="B2078" s="62"/>
      <c r="C2078" s="62"/>
    </row>
    <row r="2079" s="11" customFormat="1" customHeight="1" spans="1:3">
      <c r="A2079" s="62"/>
      <c r="B2079" s="62"/>
      <c r="C2079" s="62"/>
    </row>
    <row r="2080" s="11" customFormat="1" customHeight="1" spans="1:3">
      <c r="A2080" s="62"/>
      <c r="B2080" s="62"/>
      <c r="C2080" s="62"/>
    </row>
    <row r="2081" s="11" customFormat="1" customHeight="1" spans="1:3">
      <c r="A2081" s="62"/>
      <c r="B2081" s="62"/>
      <c r="C2081" s="62"/>
    </row>
    <row r="2082" s="11" customFormat="1" customHeight="1" spans="1:3">
      <c r="A2082" s="62"/>
      <c r="B2082" s="62"/>
      <c r="C2082" s="62"/>
    </row>
    <row r="2083" s="11" customFormat="1" customHeight="1" spans="1:3">
      <c r="A2083" s="62"/>
      <c r="B2083" s="62"/>
      <c r="C2083" s="62"/>
    </row>
    <row r="2084" s="11" customFormat="1" customHeight="1" spans="1:3">
      <c r="A2084" s="62"/>
      <c r="B2084" s="62"/>
      <c r="C2084" s="62"/>
    </row>
    <row r="2085" s="11" customFormat="1" customHeight="1" spans="1:3">
      <c r="A2085" s="62"/>
      <c r="B2085" s="62"/>
      <c r="C2085" s="62"/>
    </row>
    <row r="2086" s="11" customFormat="1" customHeight="1" spans="1:3">
      <c r="A2086" s="62"/>
      <c r="B2086" s="62"/>
      <c r="C2086" s="62"/>
    </row>
    <row r="2087" s="11" customFormat="1" customHeight="1" spans="1:3">
      <c r="A2087" s="62"/>
      <c r="B2087" s="62"/>
      <c r="C2087" s="62"/>
    </row>
    <row r="2088" s="11" customFormat="1" customHeight="1" spans="1:3">
      <c r="A2088" s="62"/>
      <c r="B2088" s="62"/>
      <c r="C2088" s="62"/>
    </row>
    <row r="2089" s="11" customFormat="1" customHeight="1" spans="1:3">
      <c r="A2089" s="62"/>
      <c r="B2089" s="62"/>
      <c r="C2089" s="62"/>
    </row>
    <row r="2090" s="11" customFormat="1" customHeight="1" spans="1:3">
      <c r="A2090" s="62"/>
      <c r="B2090" s="62"/>
      <c r="C2090" s="62"/>
    </row>
    <row r="2091" s="11" customFormat="1" customHeight="1" spans="1:3">
      <c r="A2091" s="62"/>
      <c r="B2091" s="62"/>
      <c r="C2091" s="62"/>
    </row>
    <row r="2092" s="11" customFormat="1" customHeight="1" spans="1:3">
      <c r="A2092" s="62"/>
      <c r="B2092" s="62"/>
      <c r="C2092" s="62"/>
    </row>
    <row r="2093" s="11" customFormat="1" customHeight="1" spans="1:3">
      <c r="A2093" s="62"/>
      <c r="B2093" s="62"/>
      <c r="C2093" s="62"/>
    </row>
    <row r="2094" s="11" customFormat="1" customHeight="1" spans="1:3">
      <c r="A2094" s="62"/>
      <c r="B2094" s="62"/>
      <c r="C2094" s="62"/>
    </row>
    <row r="2095" s="11" customFormat="1" customHeight="1" spans="1:3">
      <c r="A2095" s="62"/>
      <c r="B2095" s="62"/>
      <c r="C2095" s="62"/>
    </row>
    <row r="2096" s="11" customFormat="1" customHeight="1" spans="1:3">
      <c r="A2096" s="62"/>
      <c r="B2096" s="62"/>
      <c r="C2096" s="62"/>
    </row>
    <row r="2097" s="11" customFormat="1" customHeight="1" spans="1:3">
      <c r="A2097" s="62"/>
      <c r="B2097" s="62"/>
      <c r="C2097" s="62"/>
    </row>
    <row r="2098" s="11" customFormat="1" customHeight="1" spans="1:3">
      <c r="A2098" s="62"/>
      <c r="B2098" s="62"/>
      <c r="C2098" s="62"/>
    </row>
    <row r="2099" s="11" customFormat="1" customHeight="1" spans="1:3">
      <c r="A2099" s="62"/>
      <c r="B2099" s="62"/>
      <c r="C2099" s="62"/>
    </row>
    <row r="2100" s="11" customFormat="1" customHeight="1" spans="1:3">
      <c r="A2100" s="62"/>
      <c r="B2100" s="62"/>
      <c r="C2100" s="62"/>
    </row>
    <row r="2101" s="11" customFormat="1" customHeight="1" spans="1:3">
      <c r="A2101" s="62"/>
      <c r="B2101" s="62"/>
      <c r="C2101" s="62"/>
    </row>
    <row r="2102" s="11" customFormat="1" customHeight="1" spans="1:3">
      <c r="A2102" s="62"/>
      <c r="B2102" s="62"/>
      <c r="C2102" s="62"/>
    </row>
    <row r="2103" s="11" customFormat="1" customHeight="1" spans="1:3">
      <c r="A2103" s="62"/>
      <c r="B2103" s="62"/>
      <c r="C2103" s="62"/>
    </row>
    <row r="2104" s="11" customFormat="1" customHeight="1" spans="1:3">
      <c r="A2104" s="62"/>
      <c r="B2104" s="62"/>
      <c r="C2104" s="62"/>
    </row>
    <row r="2105" s="11" customFormat="1" customHeight="1" spans="1:3">
      <c r="A2105" s="62"/>
      <c r="B2105" s="62"/>
      <c r="C2105" s="62"/>
    </row>
    <row r="2106" s="11" customFormat="1" customHeight="1" spans="1:3">
      <c r="A2106" s="62"/>
      <c r="B2106" s="62"/>
      <c r="C2106" s="62"/>
    </row>
    <row r="2107" s="11" customFormat="1" customHeight="1" spans="1:3">
      <c r="A2107" s="62"/>
      <c r="B2107" s="62"/>
      <c r="C2107" s="62"/>
    </row>
    <row r="2108" s="11" customFormat="1" customHeight="1" spans="1:3">
      <c r="A2108" s="62"/>
      <c r="B2108" s="62"/>
      <c r="C2108" s="62"/>
    </row>
    <row r="2109" s="11" customFormat="1" customHeight="1" spans="1:3">
      <c r="A2109" s="62"/>
      <c r="B2109" s="62"/>
      <c r="C2109" s="62"/>
    </row>
    <row r="2110" s="11" customFormat="1" customHeight="1" spans="1:3">
      <c r="A2110" s="62"/>
      <c r="B2110" s="62"/>
      <c r="C2110" s="62"/>
    </row>
    <row r="2111" s="11" customFormat="1" customHeight="1" spans="1:3">
      <c r="A2111" s="62"/>
      <c r="B2111" s="62"/>
      <c r="C2111" s="62"/>
    </row>
    <row r="2112" s="11" customFormat="1" customHeight="1" spans="1:3">
      <c r="A2112" s="62"/>
      <c r="B2112" s="62"/>
      <c r="C2112" s="62"/>
    </row>
    <row r="2113" s="11" customFormat="1" customHeight="1" spans="1:3">
      <c r="A2113" s="62"/>
      <c r="B2113" s="62"/>
      <c r="C2113" s="62"/>
    </row>
    <row r="2114" s="11" customFormat="1" customHeight="1" spans="1:3">
      <c r="A2114" s="62"/>
      <c r="B2114" s="62"/>
      <c r="C2114" s="62"/>
    </row>
    <row r="2115" s="11" customFormat="1" customHeight="1" spans="1:3">
      <c r="A2115" s="62"/>
      <c r="B2115" s="62"/>
      <c r="C2115" s="62"/>
    </row>
    <row r="2116" s="11" customFormat="1" customHeight="1" spans="1:3">
      <c r="A2116" s="62"/>
      <c r="B2116" s="62"/>
      <c r="C2116" s="62"/>
    </row>
    <row r="2117" s="11" customFormat="1" customHeight="1" spans="1:3">
      <c r="A2117" s="62"/>
      <c r="B2117" s="62"/>
      <c r="C2117" s="62"/>
    </row>
    <row r="2118" s="11" customFormat="1" customHeight="1" spans="1:3">
      <c r="A2118" s="62"/>
      <c r="B2118" s="62"/>
      <c r="C2118" s="62"/>
    </row>
    <row r="2119" s="11" customFormat="1" customHeight="1" spans="1:3">
      <c r="A2119" s="62"/>
      <c r="B2119" s="62"/>
      <c r="C2119" s="62"/>
    </row>
    <row r="2120" s="11" customFormat="1" customHeight="1" spans="1:3">
      <c r="A2120" s="62"/>
      <c r="B2120" s="62"/>
      <c r="C2120" s="62"/>
    </row>
    <row r="2121" s="11" customFormat="1" customHeight="1" spans="1:3">
      <c r="A2121" s="62"/>
      <c r="B2121" s="62"/>
      <c r="C2121" s="62"/>
    </row>
    <row r="2122" s="11" customFormat="1" customHeight="1" spans="1:3">
      <c r="A2122" s="62"/>
      <c r="B2122" s="62"/>
      <c r="C2122" s="62"/>
    </row>
    <row r="2123" s="11" customFormat="1" customHeight="1" spans="1:3">
      <c r="A2123" s="62"/>
      <c r="B2123" s="62"/>
      <c r="C2123" s="62"/>
    </row>
    <row r="2124" s="11" customFormat="1" customHeight="1" spans="1:3">
      <c r="A2124" s="62"/>
      <c r="B2124" s="62"/>
      <c r="C2124" s="62"/>
    </row>
    <row r="2125" s="11" customFormat="1" customHeight="1" spans="1:3">
      <c r="A2125" s="62"/>
      <c r="B2125" s="62"/>
      <c r="C2125" s="62"/>
    </row>
    <row r="2126" s="11" customFormat="1" customHeight="1" spans="1:3">
      <c r="A2126" s="62"/>
      <c r="B2126" s="62"/>
      <c r="C2126" s="62"/>
    </row>
    <row r="2127" s="11" customFormat="1" customHeight="1" spans="1:3">
      <c r="A2127" s="62"/>
      <c r="B2127" s="62"/>
      <c r="C2127" s="62"/>
    </row>
    <row r="2128" s="11" customFormat="1" customHeight="1" spans="1:3">
      <c r="A2128" s="62"/>
      <c r="B2128" s="62"/>
      <c r="C2128" s="62"/>
    </row>
    <row r="2129" s="11" customFormat="1" customHeight="1" spans="1:3">
      <c r="A2129" s="62"/>
      <c r="B2129" s="62"/>
      <c r="C2129" s="62"/>
    </row>
    <row r="2130" s="11" customFormat="1" customHeight="1" spans="1:3">
      <c r="A2130" s="62"/>
      <c r="B2130" s="62"/>
      <c r="C2130" s="62"/>
    </row>
    <row r="2131" s="11" customFormat="1" customHeight="1" spans="1:3">
      <c r="A2131" s="62"/>
      <c r="B2131" s="62"/>
      <c r="C2131" s="62"/>
    </row>
    <row r="2132" s="11" customFormat="1" customHeight="1" spans="1:3">
      <c r="A2132" s="62"/>
      <c r="B2132" s="62"/>
      <c r="C2132" s="62"/>
    </row>
    <row r="2133" s="11" customFormat="1" customHeight="1" spans="1:3">
      <c r="A2133" s="62"/>
      <c r="B2133" s="62"/>
      <c r="C2133" s="62"/>
    </row>
    <row r="2134" s="11" customFormat="1" customHeight="1" spans="1:3">
      <c r="A2134" s="62"/>
      <c r="B2134" s="62"/>
      <c r="C2134" s="62"/>
    </row>
    <row r="2135" s="11" customFormat="1" customHeight="1" spans="1:3">
      <c r="A2135" s="62"/>
      <c r="B2135" s="62"/>
      <c r="C2135" s="62"/>
    </row>
    <row r="2136" s="11" customFormat="1" customHeight="1" spans="1:3">
      <c r="A2136" s="62"/>
      <c r="B2136" s="62"/>
      <c r="C2136" s="62"/>
    </row>
    <row r="2137" s="11" customFormat="1" customHeight="1" spans="1:3">
      <c r="A2137" s="62"/>
      <c r="B2137" s="62"/>
      <c r="C2137" s="62"/>
    </row>
    <row r="2138" s="11" customFormat="1" customHeight="1" spans="1:3">
      <c r="A2138" s="62"/>
      <c r="B2138" s="62"/>
      <c r="C2138" s="62"/>
    </row>
    <row r="2139" s="11" customFormat="1" customHeight="1" spans="1:3">
      <c r="A2139" s="62"/>
      <c r="B2139" s="62"/>
      <c r="C2139" s="62"/>
    </row>
    <row r="2140" s="11" customFormat="1" customHeight="1" spans="1:3">
      <c r="A2140" s="62"/>
      <c r="B2140" s="62"/>
      <c r="C2140" s="62"/>
    </row>
    <row r="2141" s="11" customFormat="1" customHeight="1" spans="1:3">
      <c r="A2141" s="62"/>
      <c r="B2141" s="62"/>
      <c r="C2141" s="62"/>
    </row>
    <row r="2142" s="11" customFormat="1" customHeight="1" spans="1:3">
      <c r="A2142" s="62"/>
      <c r="B2142" s="62"/>
      <c r="C2142" s="62"/>
    </row>
    <row r="2143" s="11" customFormat="1" customHeight="1" spans="1:3">
      <c r="A2143" s="62"/>
      <c r="B2143" s="62"/>
      <c r="C2143" s="62"/>
    </row>
    <row r="2144" s="11" customFormat="1" customHeight="1" spans="1:3">
      <c r="A2144" s="62"/>
      <c r="B2144" s="62"/>
      <c r="C2144" s="62"/>
    </row>
    <row r="2145" s="11" customFormat="1" customHeight="1" spans="1:3">
      <c r="A2145" s="62"/>
      <c r="B2145" s="62"/>
      <c r="C2145" s="62"/>
    </row>
    <row r="2146" s="11" customFormat="1" customHeight="1" spans="1:3">
      <c r="A2146" s="62"/>
      <c r="B2146" s="62"/>
      <c r="C2146" s="62"/>
    </row>
    <row r="2147" s="11" customFormat="1" customHeight="1" spans="1:3">
      <c r="A2147" s="62"/>
      <c r="B2147" s="62"/>
      <c r="C2147" s="62"/>
    </row>
    <row r="2148" s="11" customFormat="1" customHeight="1" spans="1:3">
      <c r="A2148" s="62"/>
      <c r="B2148" s="62"/>
      <c r="C2148" s="62"/>
    </row>
    <row r="2149" s="11" customFormat="1" customHeight="1" spans="1:3">
      <c r="A2149" s="62"/>
      <c r="B2149" s="62"/>
      <c r="C2149" s="62"/>
    </row>
    <row r="2150" s="11" customFormat="1" customHeight="1" spans="1:3">
      <c r="A2150" s="62"/>
      <c r="B2150" s="62"/>
      <c r="C2150" s="62"/>
    </row>
    <row r="2151" s="11" customFormat="1" customHeight="1" spans="1:3">
      <c r="A2151" s="62"/>
      <c r="B2151" s="62"/>
      <c r="C2151" s="62"/>
    </row>
    <row r="2152" s="11" customFormat="1" customHeight="1" spans="1:3">
      <c r="A2152" s="62"/>
      <c r="B2152" s="62"/>
      <c r="C2152" s="62"/>
    </row>
    <row r="2153" s="11" customFormat="1" customHeight="1" spans="1:3">
      <c r="A2153" s="62"/>
      <c r="B2153" s="62"/>
      <c r="C2153" s="62"/>
    </row>
    <row r="2154" s="11" customFormat="1" customHeight="1" spans="1:3">
      <c r="A2154" s="62"/>
      <c r="B2154" s="62"/>
      <c r="C2154" s="62"/>
    </row>
    <row r="2155" s="11" customFormat="1" customHeight="1" spans="1:3">
      <c r="A2155" s="62"/>
      <c r="B2155" s="62"/>
      <c r="C2155" s="62"/>
    </row>
    <row r="2156" s="11" customFormat="1" customHeight="1" spans="1:3">
      <c r="A2156" s="62"/>
      <c r="B2156" s="62"/>
      <c r="C2156" s="62"/>
    </row>
    <row r="2157" s="11" customFormat="1" customHeight="1" spans="1:3">
      <c r="A2157" s="62"/>
      <c r="B2157" s="62"/>
      <c r="C2157" s="62"/>
    </row>
    <row r="2158" s="11" customFormat="1" customHeight="1" spans="1:3">
      <c r="A2158" s="62"/>
      <c r="B2158" s="62"/>
      <c r="C2158" s="62"/>
    </row>
    <row r="2159" s="11" customFormat="1" customHeight="1" spans="1:3">
      <c r="A2159" s="62"/>
      <c r="B2159" s="62"/>
      <c r="C2159" s="62"/>
    </row>
    <row r="2160" s="11" customFormat="1" customHeight="1" spans="1:3">
      <c r="A2160" s="62"/>
      <c r="B2160" s="62"/>
      <c r="C2160" s="62"/>
    </row>
    <row r="2161" s="11" customFormat="1" customHeight="1" spans="1:3">
      <c r="A2161" s="62"/>
      <c r="B2161" s="62"/>
      <c r="C2161" s="62"/>
    </row>
    <row r="2162" s="11" customFormat="1" customHeight="1" spans="1:3">
      <c r="A2162" s="62"/>
      <c r="B2162" s="62"/>
      <c r="C2162" s="62"/>
    </row>
    <row r="2163" s="11" customFormat="1" customHeight="1" spans="1:3">
      <c r="A2163" s="62"/>
      <c r="B2163" s="62"/>
      <c r="C2163" s="62"/>
    </row>
    <row r="2164" s="11" customFormat="1" customHeight="1" spans="1:3">
      <c r="A2164" s="62"/>
      <c r="B2164" s="62"/>
      <c r="C2164" s="62"/>
    </row>
    <row r="2165" s="11" customFormat="1" customHeight="1" spans="1:3">
      <c r="A2165" s="62"/>
      <c r="B2165" s="62"/>
      <c r="C2165" s="62"/>
    </row>
    <row r="2166" s="11" customFormat="1" customHeight="1" spans="1:3">
      <c r="A2166" s="62"/>
      <c r="B2166" s="62"/>
      <c r="C2166" s="62"/>
    </row>
    <row r="2167" s="11" customFormat="1" customHeight="1" spans="1:3">
      <c r="A2167" s="62"/>
      <c r="B2167" s="62"/>
      <c r="C2167" s="62"/>
    </row>
    <row r="2168" s="11" customFormat="1" customHeight="1" spans="1:3">
      <c r="A2168" s="62"/>
      <c r="B2168" s="62"/>
      <c r="C2168" s="62"/>
    </row>
    <row r="2169" s="11" customFormat="1" customHeight="1" spans="1:3">
      <c r="A2169" s="62"/>
      <c r="B2169" s="62"/>
      <c r="C2169" s="62"/>
    </row>
    <row r="2170" s="11" customFormat="1" customHeight="1" spans="1:3">
      <c r="A2170" s="62"/>
      <c r="B2170" s="62"/>
      <c r="C2170" s="62"/>
    </row>
    <row r="2171" s="11" customFormat="1" customHeight="1" spans="1:3">
      <c r="A2171" s="62"/>
      <c r="B2171" s="62"/>
      <c r="C2171" s="62"/>
    </row>
    <row r="2172" s="11" customFormat="1" customHeight="1" spans="1:3">
      <c r="A2172" s="62"/>
      <c r="B2172" s="62"/>
      <c r="C2172" s="62"/>
    </row>
    <row r="2173" s="11" customFormat="1" customHeight="1" spans="1:3">
      <c r="A2173" s="62"/>
      <c r="B2173" s="62"/>
      <c r="C2173" s="62"/>
    </row>
    <row r="2174" s="11" customFormat="1" customHeight="1" spans="1:3">
      <c r="A2174" s="62"/>
      <c r="B2174" s="62"/>
      <c r="C2174" s="62"/>
    </row>
    <row r="2175" s="11" customFormat="1" customHeight="1" spans="1:3">
      <c r="A2175" s="62"/>
      <c r="B2175" s="62"/>
      <c r="C2175" s="62"/>
    </row>
    <row r="2176" s="11" customFormat="1" customHeight="1" spans="1:3">
      <c r="A2176" s="62"/>
      <c r="B2176" s="62"/>
      <c r="C2176" s="62"/>
    </row>
    <row r="2177" s="11" customFormat="1" customHeight="1" spans="1:3">
      <c r="A2177" s="62"/>
      <c r="B2177" s="62"/>
      <c r="C2177" s="62"/>
    </row>
    <row r="2178" s="11" customFormat="1" customHeight="1" spans="1:3">
      <c r="A2178" s="62"/>
      <c r="B2178" s="62"/>
      <c r="C2178" s="62"/>
    </row>
    <row r="2179" s="11" customFormat="1" customHeight="1" spans="1:3">
      <c r="A2179" s="62"/>
      <c r="B2179" s="62"/>
      <c r="C2179" s="62"/>
    </row>
    <row r="2180" s="11" customFormat="1" customHeight="1" spans="1:3">
      <c r="A2180" s="62"/>
      <c r="B2180" s="62"/>
      <c r="C2180" s="62"/>
    </row>
    <row r="2181" s="11" customFormat="1" customHeight="1" spans="1:3">
      <c r="A2181" s="62"/>
      <c r="B2181" s="62"/>
      <c r="C2181" s="62"/>
    </row>
    <row r="2182" s="11" customFormat="1" customHeight="1" spans="1:3">
      <c r="A2182" s="62"/>
      <c r="B2182" s="62"/>
      <c r="C2182" s="62"/>
    </row>
    <row r="2183" s="11" customFormat="1" customHeight="1" spans="1:3">
      <c r="A2183" s="62"/>
      <c r="B2183" s="62"/>
      <c r="C2183" s="62"/>
    </row>
    <row r="2184" s="11" customFormat="1" customHeight="1" spans="1:3">
      <c r="A2184" s="62"/>
      <c r="B2184" s="62"/>
      <c r="C2184" s="62"/>
    </row>
    <row r="2185" s="11" customFormat="1" customHeight="1" spans="1:3">
      <c r="A2185" s="62"/>
      <c r="B2185" s="62"/>
      <c r="C2185" s="62"/>
    </row>
    <row r="2186" s="11" customFormat="1" customHeight="1" spans="1:3">
      <c r="A2186" s="62"/>
      <c r="B2186" s="62"/>
      <c r="C2186" s="62"/>
    </row>
    <row r="2187" s="11" customFormat="1" customHeight="1" spans="1:3">
      <c r="A2187" s="62"/>
      <c r="B2187" s="62"/>
      <c r="C2187" s="62"/>
    </row>
    <row r="2188" s="11" customFormat="1" customHeight="1" spans="1:3">
      <c r="A2188" s="62"/>
      <c r="B2188" s="62"/>
      <c r="C2188" s="62"/>
    </row>
    <row r="2189" s="11" customFormat="1" customHeight="1" spans="1:3">
      <c r="A2189" s="62"/>
      <c r="B2189" s="62"/>
      <c r="C2189" s="62"/>
    </row>
    <row r="2190" s="11" customFormat="1" customHeight="1" spans="1:3">
      <c r="A2190" s="62"/>
      <c r="B2190" s="62"/>
      <c r="C2190" s="62"/>
    </row>
    <row r="2191" s="11" customFormat="1" customHeight="1" spans="1:3">
      <c r="A2191" s="62"/>
      <c r="B2191" s="62"/>
      <c r="C2191" s="62"/>
    </row>
    <row r="2192" s="11" customFormat="1" customHeight="1" spans="1:3">
      <c r="A2192" s="62"/>
      <c r="B2192" s="62"/>
      <c r="C2192" s="62"/>
    </row>
    <row r="2193" s="11" customFormat="1" customHeight="1" spans="1:3">
      <c r="A2193" s="62"/>
      <c r="B2193" s="62"/>
      <c r="C2193" s="62"/>
    </row>
    <row r="2194" s="11" customFormat="1" customHeight="1" spans="1:3">
      <c r="A2194" s="62"/>
      <c r="B2194" s="62"/>
      <c r="C2194" s="62"/>
    </row>
    <row r="2195" s="11" customFormat="1" customHeight="1" spans="1:3">
      <c r="A2195" s="62"/>
      <c r="B2195" s="62"/>
      <c r="C2195" s="62"/>
    </row>
    <row r="2196" s="11" customFormat="1" customHeight="1" spans="1:3">
      <c r="A2196" s="62"/>
      <c r="B2196" s="62"/>
      <c r="C2196" s="62"/>
    </row>
    <row r="2197" s="11" customFormat="1" customHeight="1" spans="1:3">
      <c r="A2197" s="62"/>
      <c r="B2197" s="62"/>
      <c r="C2197" s="62"/>
    </row>
    <row r="2198" s="11" customFormat="1" customHeight="1" spans="1:3">
      <c r="A2198" s="62"/>
      <c r="B2198" s="62"/>
      <c r="C2198" s="62"/>
    </row>
    <row r="2199" s="11" customFormat="1" customHeight="1" spans="1:3">
      <c r="A2199" s="62"/>
      <c r="B2199" s="62"/>
      <c r="C2199" s="62"/>
    </row>
    <row r="2200" s="11" customFormat="1" customHeight="1" spans="1:3">
      <c r="A2200" s="62"/>
      <c r="B2200" s="62"/>
      <c r="C2200" s="62"/>
    </row>
    <row r="2201" s="11" customFormat="1" customHeight="1" spans="1:3">
      <c r="A2201" s="62"/>
      <c r="B2201" s="62"/>
      <c r="C2201" s="62"/>
    </row>
    <row r="2202" s="11" customFormat="1" customHeight="1" spans="1:3">
      <c r="A2202" s="62"/>
      <c r="B2202" s="62"/>
      <c r="C2202" s="62"/>
    </row>
    <row r="2203" s="11" customFormat="1" customHeight="1" spans="1:3">
      <c r="A2203" s="62"/>
      <c r="B2203" s="62"/>
      <c r="C2203" s="62"/>
    </row>
    <row r="2204" s="11" customFormat="1" customHeight="1" spans="1:3">
      <c r="A2204" s="62"/>
      <c r="B2204" s="62"/>
      <c r="C2204" s="62"/>
    </row>
    <row r="2205" s="11" customFormat="1" customHeight="1" spans="1:3">
      <c r="A2205" s="62"/>
      <c r="B2205" s="62"/>
      <c r="C2205" s="62"/>
    </row>
    <row r="2206" s="11" customFormat="1" customHeight="1" spans="1:3">
      <c r="A2206" s="62"/>
      <c r="B2206" s="62"/>
      <c r="C2206" s="62"/>
    </row>
    <row r="2207" s="11" customFormat="1" customHeight="1" spans="1:3">
      <c r="A2207" s="62"/>
      <c r="B2207" s="62"/>
      <c r="C2207" s="62"/>
    </row>
    <row r="2208" s="11" customFormat="1" customHeight="1" spans="1:3">
      <c r="A2208" s="62"/>
      <c r="B2208" s="62"/>
      <c r="C2208" s="62"/>
    </row>
    <row r="2209" s="11" customFormat="1" customHeight="1" spans="1:3">
      <c r="A2209" s="62"/>
      <c r="B2209" s="62"/>
      <c r="C2209" s="62"/>
    </row>
    <row r="2210" s="11" customFormat="1" customHeight="1" spans="1:3">
      <c r="A2210" s="62"/>
      <c r="B2210" s="62"/>
      <c r="C2210" s="62"/>
    </row>
    <row r="2211" s="11" customFormat="1" customHeight="1" spans="1:3">
      <c r="A2211" s="62"/>
      <c r="B2211" s="62"/>
      <c r="C2211" s="62"/>
    </row>
    <row r="2212" s="11" customFormat="1" customHeight="1" spans="1:3">
      <c r="A2212" s="62"/>
      <c r="B2212" s="62"/>
      <c r="C2212" s="62"/>
    </row>
    <row r="2213" s="11" customFormat="1" customHeight="1" spans="1:3">
      <c r="A2213" s="62"/>
      <c r="B2213" s="62"/>
      <c r="C2213" s="62"/>
    </row>
    <row r="2214" s="11" customFormat="1" customHeight="1" spans="1:3">
      <c r="A2214" s="62"/>
      <c r="B2214" s="62"/>
      <c r="C2214" s="62"/>
    </row>
    <row r="2215" s="11" customFormat="1" customHeight="1" spans="1:3">
      <c r="A2215" s="62"/>
      <c r="B2215" s="62"/>
      <c r="C2215" s="62"/>
    </row>
    <row r="2216" s="11" customFormat="1" customHeight="1" spans="1:3">
      <c r="A2216" s="62"/>
      <c r="B2216" s="62"/>
      <c r="C2216" s="62"/>
    </row>
    <row r="2217" s="11" customFormat="1" customHeight="1" spans="1:3">
      <c r="A2217" s="62"/>
      <c r="B2217" s="62"/>
      <c r="C2217" s="62"/>
    </row>
    <row r="2218" s="11" customFormat="1" customHeight="1" spans="1:3">
      <c r="A2218" s="62"/>
      <c r="B2218" s="62"/>
      <c r="C2218" s="62"/>
    </row>
    <row r="2219" s="11" customFormat="1" customHeight="1" spans="1:3">
      <c r="A2219" s="62"/>
      <c r="B2219" s="62"/>
      <c r="C2219" s="62"/>
    </row>
    <row r="2220" s="11" customFormat="1" customHeight="1" spans="1:3">
      <c r="A2220" s="62"/>
      <c r="B2220" s="62"/>
      <c r="C2220" s="62"/>
    </row>
    <row r="2221" s="11" customFormat="1" customHeight="1" spans="1:3">
      <c r="A2221" s="62"/>
      <c r="B2221" s="62"/>
      <c r="C2221" s="62"/>
    </row>
    <row r="2222" s="11" customFormat="1" customHeight="1" spans="1:3">
      <c r="A2222" s="62"/>
      <c r="B2222" s="62"/>
      <c r="C2222" s="62"/>
    </row>
    <row r="2223" s="11" customFormat="1" customHeight="1" spans="1:3">
      <c r="A2223" s="62"/>
      <c r="B2223" s="62"/>
      <c r="C2223" s="62"/>
    </row>
    <row r="2224" s="11" customFormat="1" customHeight="1" spans="1:3">
      <c r="A2224" s="62"/>
      <c r="B2224" s="62"/>
      <c r="C2224" s="62"/>
    </row>
    <row r="2225" s="11" customFormat="1" customHeight="1" spans="1:3">
      <c r="A2225" s="62"/>
      <c r="B2225" s="62"/>
      <c r="C2225" s="62"/>
    </row>
    <row r="2226" s="11" customFormat="1" customHeight="1" spans="1:3">
      <c r="A2226" s="62"/>
      <c r="B2226" s="62"/>
      <c r="C2226" s="62"/>
    </row>
    <row r="2227" s="11" customFormat="1" customHeight="1" spans="1:3">
      <c r="A2227" s="62"/>
      <c r="B2227" s="62"/>
      <c r="C2227" s="62"/>
    </row>
    <row r="2228" s="11" customFormat="1" customHeight="1" spans="1:3">
      <c r="A2228" s="62"/>
      <c r="B2228" s="62"/>
      <c r="C2228" s="62"/>
    </row>
    <row r="2229" s="11" customFormat="1" customHeight="1" spans="1:3">
      <c r="A2229" s="62"/>
      <c r="B2229" s="62"/>
      <c r="C2229" s="62"/>
    </row>
    <row r="2230" s="11" customFormat="1" customHeight="1" spans="1:3">
      <c r="A2230" s="62"/>
      <c r="B2230" s="62"/>
      <c r="C2230" s="62"/>
    </row>
    <row r="2231" s="11" customFormat="1" customHeight="1" spans="1:3">
      <c r="A2231" s="62"/>
      <c r="B2231" s="62"/>
      <c r="C2231" s="62"/>
    </row>
    <row r="2232" s="11" customFormat="1" customHeight="1" spans="1:3">
      <c r="A2232" s="62"/>
      <c r="B2232" s="62"/>
      <c r="C2232" s="62"/>
    </row>
    <row r="2233" s="11" customFormat="1" customHeight="1" spans="1:3">
      <c r="A2233" s="62"/>
      <c r="B2233" s="62"/>
      <c r="C2233" s="62"/>
    </row>
    <row r="2234" s="11" customFormat="1" customHeight="1" spans="1:3">
      <c r="A2234" s="62"/>
      <c r="B2234" s="62"/>
      <c r="C2234" s="62"/>
    </row>
    <row r="2235" s="11" customFormat="1" customHeight="1" spans="1:3">
      <c r="A2235" s="62"/>
      <c r="B2235" s="62"/>
      <c r="C2235" s="62"/>
    </row>
    <row r="2236" s="11" customFormat="1" customHeight="1" spans="1:3">
      <c r="A2236" s="62"/>
      <c r="B2236" s="62"/>
      <c r="C2236" s="62"/>
    </row>
    <row r="2237" s="11" customFormat="1" customHeight="1" spans="1:3">
      <c r="A2237" s="62"/>
      <c r="B2237" s="62"/>
      <c r="C2237" s="62"/>
    </row>
    <row r="2238" s="11" customFormat="1" customHeight="1" spans="1:3">
      <c r="A2238" s="62"/>
      <c r="B2238" s="62"/>
      <c r="C2238" s="62"/>
    </row>
    <row r="2239" s="11" customFormat="1" customHeight="1" spans="1:3">
      <c r="A2239" s="62"/>
      <c r="B2239" s="62"/>
      <c r="C2239" s="62"/>
    </row>
    <row r="2240" s="11" customFormat="1" customHeight="1" spans="1:3">
      <c r="A2240" s="62"/>
      <c r="B2240" s="62"/>
      <c r="C2240" s="62"/>
    </row>
    <row r="2241" s="11" customFormat="1" customHeight="1" spans="1:3">
      <c r="A2241" s="62"/>
      <c r="B2241" s="62"/>
      <c r="C2241" s="62"/>
    </row>
    <row r="2242" s="11" customFormat="1" customHeight="1" spans="1:3">
      <c r="A2242" s="62"/>
      <c r="B2242" s="62"/>
      <c r="C2242" s="62"/>
    </row>
    <row r="2243" s="11" customFormat="1" customHeight="1" spans="1:3">
      <c r="A2243" s="62"/>
      <c r="B2243" s="62"/>
      <c r="C2243" s="62"/>
    </row>
    <row r="2244" s="11" customFormat="1" customHeight="1" spans="1:3">
      <c r="A2244" s="62"/>
      <c r="B2244" s="62"/>
      <c r="C2244" s="62"/>
    </row>
    <row r="2245" s="11" customFormat="1" customHeight="1" spans="1:3">
      <c r="A2245" s="62"/>
      <c r="B2245" s="62"/>
      <c r="C2245" s="62"/>
    </row>
    <row r="2246" s="11" customFormat="1" customHeight="1" spans="1:3">
      <c r="A2246" s="62"/>
      <c r="B2246" s="62"/>
      <c r="C2246" s="62"/>
    </row>
    <row r="2247" s="11" customFormat="1" customHeight="1" spans="1:3">
      <c r="A2247" s="62"/>
      <c r="B2247" s="62"/>
      <c r="C2247" s="62"/>
    </row>
    <row r="2248" s="11" customFormat="1" customHeight="1" spans="1:3">
      <c r="A2248" s="62"/>
      <c r="B2248" s="62"/>
      <c r="C2248" s="62"/>
    </row>
    <row r="2249" s="11" customFormat="1" customHeight="1" spans="1:3">
      <c r="A2249" s="62"/>
      <c r="B2249" s="62"/>
      <c r="C2249" s="62"/>
    </row>
    <row r="2250" s="11" customFormat="1" customHeight="1" spans="1:3">
      <c r="A2250" s="62"/>
      <c r="B2250" s="62"/>
      <c r="C2250" s="62"/>
    </row>
    <row r="2251" s="11" customFormat="1" customHeight="1" spans="1:3">
      <c r="A2251" s="62"/>
      <c r="B2251" s="62"/>
      <c r="C2251" s="62"/>
    </row>
    <row r="2252" s="11" customFormat="1" customHeight="1" spans="1:3">
      <c r="A2252" s="62"/>
      <c r="B2252" s="62"/>
      <c r="C2252" s="62"/>
    </row>
    <row r="2253" s="11" customFormat="1" customHeight="1" spans="1:3">
      <c r="A2253" s="62"/>
      <c r="B2253" s="62"/>
      <c r="C2253" s="62"/>
    </row>
    <row r="2254" s="11" customFormat="1" customHeight="1" spans="1:3">
      <c r="A2254" s="62"/>
      <c r="B2254" s="62"/>
      <c r="C2254" s="62"/>
    </row>
    <row r="2255" s="11" customFormat="1" customHeight="1" spans="1:3">
      <c r="A2255" s="62"/>
      <c r="B2255" s="62"/>
      <c r="C2255" s="62"/>
    </row>
    <row r="2256" s="11" customFormat="1" customHeight="1" spans="1:3">
      <c r="A2256" s="62"/>
      <c r="B2256" s="62"/>
      <c r="C2256" s="62"/>
    </row>
    <row r="2257" s="11" customFormat="1" customHeight="1" spans="1:3">
      <c r="A2257" s="62"/>
      <c r="B2257" s="62"/>
      <c r="C2257" s="62"/>
    </row>
    <row r="2258" s="11" customFormat="1" customHeight="1" spans="1:3">
      <c r="A2258" s="62"/>
      <c r="B2258" s="62"/>
      <c r="C2258" s="62"/>
    </row>
    <row r="2259" s="11" customFormat="1" customHeight="1" spans="1:3">
      <c r="A2259" s="62"/>
      <c r="B2259" s="62"/>
      <c r="C2259" s="62"/>
    </row>
    <row r="2260" s="11" customFormat="1" customHeight="1" spans="1:3">
      <c r="A2260" s="62"/>
      <c r="B2260" s="62"/>
      <c r="C2260" s="62"/>
    </row>
    <row r="2261" s="11" customFormat="1" customHeight="1" spans="1:3">
      <c r="A2261" s="62"/>
      <c r="B2261" s="62"/>
      <c r="C2261" s="62"/>
    </row>
    <row r="2262" s="11" customFormat="1" customHeight="1" spans="1:3">
      <c r="A2262" s="62"/>
      <c r="B2262" s="62"/>
      <c r="C2262" s="62"/>
    </row>
    <row r="2263" s="11" customFormat="1" customHeight="1" spans="1:3">
      <c r="A2263" s="62"/>
      <c r="B2263" s="62"/>
      <c r="C2263" s="62"/>
    </row>
    <row r="2264" s="11" customFormat="1" customHeight="1" spans="1:3">
      <c r="A2264" s="62"/>
      <c r="B2264" s="62"/>
      <c r="C2264" s="62"/>
    </row>
    <row r="2265" s="11" customFormat="1" customHeight="1" spans="1:3">
      <c r="A2265" s="62"/>
      <c r="B2265" s="62"/>
      <c r="C2265" s="62"/>
    </row>
    <row r="2266" s="11" customFormat="1" customHeight="1" spans="1:3">
      <c r="A2266" s="62"/>
      <c r="B2266" s="62"/>
      <c r="C2266" s="62"/>
    </row>
    <row r="2267" s="11" customFormat="1" customHeight="1" spans="1:3">
      <c r="A2267" s="62"/>
      <c r="B2267" s="62"/>
      <c r="C2267" s="62"/>
    </row>
    <row r="2268" s="11" customFormat="1" customHeight="1" spans="1:3">
      <c r="A2268" s="62"/>
      <c r="B2268" s="62"/>
      <c r="C2268" s="62"/>
    </row>
    <row r="2269" s="11" customFormat="1" customHeight="1" spans="1:3">
      <c r="A2269" s="62"/>
      <c r="B2269" s="62"/>
      <c r="C2269" s="62"/>
    </row>
    <row r="2270" s="11" customFormat="1" customHeight="1" spans="1:3">
      <c r="A2270" s="62"/>
      <c r="B2270" s="62"/>
      <c r="C2270" s="62"/>
    </row>
    <row r="2271" s="11" customFormat="1" customHeight="1" spans="1:3">
      <c r="A2271" s="62"/>
      <c r="B2271" s="62"/>
      <c r="C2271" s="62"/>
    </row>
    <row r="2272" s="11" customFormat="1" customHeight="1" spans="1:3">
      <c r="A2272" s="62"/>
      <c r="B2272" s="62"/>
      <c r="C2272" s="62"/>
    </row>
    <row r="2273" s="11" customFormat="1" customHeight="1" spans="1:3">
      <c r="A2273" s="62"/>
      <c r="B2273" s="62"/>
      <c r="C2273" s="62"/>
    </row>
    <row r="2274" s="11" customFormat="1" customHeight="1" spans="1:3">
      <c r="A2274" s="62"/>
      <c r="B2274" s="62"/>
      <c r="C2274" s="62"/>
    </row>
    <row r="2275" s="11" customFormat="1" customHeight="1" spans="1:3">
      <c r="A2275" s="62"/>
      <c r="B2275" s="62"/>
      <c r="C2275" s="62"/>
    </row>
    <row r="2276" s="11" customFormat="1" customHeight="1" spans="1:3">
      <c r="A2276" s="62"/>
      <c r="B2276" s="62"/>
      <c r="C2276" s="62"/>
    </row>
    <row r="2277" s="11" customFormat="1" customHeight="1" spans="1:3">
      <c r="A2277" s="62"/>
      <c r="B2277" s="62"/>
      <c r="C2277" s="62"/>
    </row>
    <row r="2278" s="11" customFormat="1" customHeight="1" spans="1:3">
      <c r="A2278" s="62"/>
      <c r="B2278" s="62"/>
      <c r="C2278" s="62"/>
    </row>
    <row r="2279" s="11" customFormat="1" customHeight="1" spans="1:3">
      <c r="A2279" s="62"/>
      <c r="B2279" s="62"/>
      <c r="C2279" s="62"/>
    </row>
    <row r="2280" s="11" customFormat="1" customHeight="1" spans="1:3">
      <c r="A2280" s="62"/>
      <c r="B2280" s="62"/>
      <c r="C2280" s="62"/>
    </row>
    <row r="2281" s="11" customFormat="1" customHeight="1" spans="1:3">
      <c r="A2281" s="62"/>
      <c r="B2281" s="62"/>
      <c r="C2281" s="62"/>
    </row>
    <row r="2282" s="11" customFormat="1" customHeight="1" spans="1:3">
      <c r="A2282" s="62"/>
      <c r="B2282" s="62"/>
      <c r="C2282" s="62"/>
    </row>
    <row r="2283" s="11" customFormat="1" customHeight="1" spans="1:3">
      <c r="A2283" s="62"/>
      <c r="B2283" s="62"/>
      <c r="C2283" s="62"/>
    </row>
    <row r="2284" s="11" customFormat="1" customHeight="1" spans="1:3">
      <c r="A2284" s="62"/>
      <c r="B2284" s="62"/>
      <c r="C2284" s="62"/>
    </row>
    <row r="2285" s="11" customFormat="1" customHeight="1" spans="1:3">
      <c r="A2285" s="62"/>
      <c r="B2285" s="62"/>
      <c r="C2285" s="62"/>
    </row>
    <row r="2286" s="11" customFormat="1" customHeight="1" spans="1:3">
      <c r="A2286" s="62"/>
      <c r="B2286" s="62"/>
      <c r="C2286" s="62"/>
    </row>
    <row r="2287" s="11" customFormat="1" customHeight="1" spans="1:3">
      <c r="A2287" s="62"/>
      <c r="B2287" s="62"/>
      <c r="C2287" s="62"/>
    </row>
    <row r="2288" s="11" customFormat="1" customHeight="1" spans="1:3">
      <c r="A2288" s="62"/>
      <c r="B2288" s="62"/>
      <c r="C2288" s="62"/>
    </row>
    <row r="2289" s="11" customFormat="1" customHeight="1" spans="1:3">
      <c r="A2289" s="62"/>
      <c r="B2289" s="62"/>
      <c r="C2289" s="62"/>
    </row>
    <row r="2290" s="11" customFormat="1" customHeight="1" spans="1:3">
      <c r="A2290" s="62"/>
      <c r="B2290" s="62"/>
      <c r="C2290" s="62"/>
    </row>
    <row r="2291" s="11" customFormat="1" customHeight="1" spans="1:3">
      <c r="A2291" s="62"/>
      <c r="B2291" s="62"/>
      <c r="C2291" s="62"/>
    </row>
    <row r="2292" s="11" customFormat="1" customHeight="1" spans="1:3">
      <c r="A2292" s="62"/>
      <c r="B2292" s="62"/>
      <c r="C2292" s="62"/>
    </row>
    <row r="2293" s="11" customFormat="1" customHeight="1" spans="1:3">
      <c r="A2293" s="62"/>
      <c r="B2293" s="62"/>
      <c r="C2293" s="62"/>
    </row>
    <row r="2294" s="11" customFormat="1" customHeight="1" spans="1:3">
      <c r="A2294" s="62"/>
      <c r="B2294" s="62"/>
      <c r="C2294" s="62"/>
    </row>
    <row r="2295" s="11" customFormat="1" customHeight="1" spans="1:3">
      <c r="A2295" s="62"/>
      <c r="B2295" s="62"/>
      <c r="C2295" s="62"/>
    </row>
    <row r="2296" s="11" customFormat="1" customHeight="1" spans="1:3">
      <c r="A2296" s="62"/>
      <c r="B2296" s="62"/>
      <c r="C2296" s="62"/>
    </row>
    <row r="2297" s="11" customFormat="1" customHeight="1" spans="1:3">
      <c r="A2297" s="62"/>
      <c r="B2297" s="62"/>
      <c r="C2297" s="62"/>
    </row>
    <row r="2298" s="11" customFormat="1" customHeight="1" spans="1:3">
      <c r="A2298" s="62"/>
      <c r="B2298" s="62"/>
      <c r="C2298" s="62"/>
    </row>
    <row r="2299" s="11" customFormat="1" customHeight="1" spans="1:3">
      <c r="A2299" s="62"/>
      <c r="B2299" s="62"/>
      <c r="C2299" s="62"/>
    </row>
    <row r="2300" s="11" customFormat="1" customHeight="1" spans="1:3">
      <c r="A2300" s="62"/>
      <c r="B2300" s="62"/>
      <c r="C2300" s="62"/>
    </row>
    <row r="2301" s="11" customFormat="1" customHeight="1" spans="1:3">
      <c r="A2301" s="62"/>
      <c r="B2301" s="62"/>
      <c r="C2301" s="62"/>
    </row>
    <row r="2302" s="11" customFormat="1" customHeight="1" spans="1:3">
      <c r="A2302" s="62"/>
      <c r="B2302" s="62"/>
      <c r="C2302" s="62"/>
    </row>
    <row r="2303" s="11" customFormat="1" customHeight="1" spans="1:3">
      <c r="A2303" s="62"/>
      <c r="B2303" s="62"/>
      <c r="C2303" s="62"/>
    </row>
    <row r="2304" s="11" customFormat="1" customHeight="1" spans="1:3">
      <c r="A2304" s="62"/>
      <c r="B2304" s="62"/>
      <c r="C2304" s="62"/>
    </row>
    <row r="2305" s="11" customFormat="1" customHeight="1" spans="1:3">
      <c r="A2305" s="62"/>
      <c r="B2305" s="62"/>
      <c r="C2305" s="62"/>
    </row>
    <row r="2306" s="11" customFormat="1" customHeight="1" spans="1:3">
      <c r="A2306" s="62"/>
      <c r="B2306" s="62"/>
      <c r="C2306" s="62"/>
    </row>
    <row r="2307" s="11" customFormat="1" customHeight="1" spans="1:3">
      <c r="A2307" s="62"/>
      <c r="B2307" s="62"/>
      <c r="C2307" s="62"/>
    </row>
    <row r="2308" s="11" customFormat="1" customHeight="1" spans="1:3">
      <c r="A2308" s="62"/>
      <c r="B2308" s="62"/>
      <c r="C2308" s="62"/>
    </row>
    <row r="2309" s="11" customFormat="1" customHeight="1" spans="1:3">
      <c r="A2309" s="62"/>
      <c r="B2309" s="62"/>
      <c r="C2309" s="62"/>
    </row>
    <row r="2310" s="11" customFormat="1" customHeight="1" spans="1:3">
      <c r="A2310" s="62"/>
      <c r="B2310" s="62"/>
      <c r="C2310" s="62"/>
    </row>
    <row r="2311" s="11" customFormat="1" customHeight="1" spans="1:3">
      <c r="A2311" s="62"/>
      <c r="B2311" s="62"/>
      <c r="C2311" s="62"/>
    </row>
    <row r="2312" s="11" customFormat="1" customHeight="1" spans="1:3">
      <c r="A2312" s="62"/>
      <c r="B2312" s="62"/>
      <c r="C2312" s="62"/>
    </row>
    <row r="2313" s="11" customFormat="1" customHeight="1" spans="1:3">
      <c r="A2313" s="62"/>
      <c r="B2313" s="62"/>
      <c r="C2313" s="62"/>
    </row>
    <row r="2314" s="11" customFormat="1" customHeight="1" spans="1:3">
      <c r="A2314" s="62"/>
      <c r="B2314" s="62"/>
      <c r="C2314" s="62"/>
    </row>
    <row r="2315" s="11" customFormat="1" customHeight="1" spans="1:3">
      <c r="A2315" s="62"/>
      <c r="B2315" s="62"/>
      <c r="C2315" s="62"/>
    </row>
    <row r="2316" s="11" customFormat="1" customHeight="1" spans="1:3">
      <c r="A2316" s="62"/>
      <c r="B2316" s="62"/>
      <c r="C2316" s="62"/>
    </row>
    <row r="2317" s="11" customFormat="1" customHeight="1" spans="1:3">
      <c r="A2317" s="62"/>
      <c r="B2317" s="62"/>
      <c r="C2317" s="62"/>
    </row>
    <row r="2318" s="11" customFormat="1" customHeight="1" spans="1:3">
      <c r="A2318" s="62"/>
      <c r="B2318" s="62"/>
      <c r="C2318" s="62"/>
    </row>
    <row r="2319" s="11" customFormat="1" customHeight="1" spans="1:3">
      <c r="A2319" s="62"/>
      <c r="B2319" s="62"/>
      <c r="C2319" s="62"/>
    </row>
    <row r="2320" s="11" customFormat="1" customHeight="1" spans="1:3">
      <c r="A2320" s="62"/>
      <c r="B2320" s="62"/>
      <c r="C2320" s="62"/>
    </row>
    <row r="2321" s="11" customFormat="1" customHeight="1" spans="1:3">
      <c r="A2321" s="62"/>
      <c r="B2321" s="62"/>
      <c r="C2321" s="62"/>
    </row>
    <row r="2322" s="11" customFormat="1" customHeight="1" spans="1:3">
      <c r="A2322" s="62"/>
      <c r="B2322" s="62"/>
      <c r="C2322" s="62"/>
    </row>
    <row r="2323" s="11" customFormat="1" customHeight="1" spans="1:3">
      <c r="A2323" s="62"/>
      <c r="B2323" s="62"/>
      <c r="C2323" s="62"/>
    </row>
    <row r="2324" s="11" customFormat="1" customHeight="1" spans="1:3">
      <c r="A2324" s="62"/>
      <c r="B2324" s="62"/>
      <c r="C2324" s="62"/>
    </row>
    <row r="2325" s="11" customFormat="1" customHeight="1" spans="1:3">
      <c r="A2325" s="62"/>
      <c r="B2325" s="62"/>
      <c r="C2325" s="62"/>
    </row>
    <row r="2326" s="11" customFormat="1" customHeight="1" spans="1:3">
      <c r="A2326" s="62"/>
      <c r="B2326" s="62"/>
      <c r="C2326" s="62"/>
    </row>
    <row r="2327" s="11" customFormat="1" customHeight="1" spans="1:3">
      <c r="A2327" s="62"/>
      <c r="B2327" s="62"/>
      <c r="C2327" s="62"/>
    </row>
    <row r="2328" s="11" customFormat="1" customHeight="1" spans="1:3">
      <c r="A2328" s="62"/>
      <c r="B2328" s="62"/>
      <c r="C2328" s="62"/>
    </row>
    <row r="2329" s="11" customFormat="1" customHeight="1" spans="1:3">
      <c r="A2329" s="62"/>
      <c r="B2329" s="62"/>
      <c r="C2329" s="62"/>
    </row>
    <row r="2330" s="11" customFormat="1" customHeight="1" spans="1:3">
      <c r="A2330" s="62"/>
      <c r="B2330" s="62"/>
      <c r="C2330" s="62"/>
    </row>
    <row r="2331" s="11" customFormat="1" customHeight="1" spans="1:3">
      <c r="A2331" s="62"/>
      <c r="B2331" s="62"/>
      <c r="C2331" s="62"/>
    </row>
    <row r="2332" s="11" customFormat="1" customHeight="1" spans="1:3">
      <c r="A2332" s="62"/>
      <c r="B2332" s="62"/>
      <c r="C2332" s="62"/>
    </row>
    <row r="2333" s="11" customFormat="1" customHeight="1" spans="1:3">
      <c r="A2333" s="62"/>
      <c r="B2333" s="62"/>
      <c r="C2333" s="62"/>
    </row>
    <row r="2334" s="11" customFormat="1" customHeight="1" spans="1:3">
      <c r="A2334" s="62"/>
      <c r="B2334" s="62"/>
      <c r="C2334" s="62"/>
    </row>
    <row r="2335" s="11" customFormat="1" customHeight="1" spans="1:3">
      <c r="A2335" s="62"/>
      <c r="B2335" s="62"/>
      <c r="C2335" s="62"/>
    </row>
    <row r="2336" s="11" customFormat="1" customHeight="1" spans="1:3">
      <c r="A2336" s="62"/>
      <c r="B2336" s="62"/>
      <c r="C2336" s="62"/>
    </row>
    <row r="2337" s="11" customFormat="1" customHeight="1" spans="1:3">
      <c r="A2337" s="62"/>
      <c r="B2337" s="62"/>
      <c r="C2337" s="62"/>
    </row>
    <row r="2338" s="11" customFormat="1" customHeight="1" spans="1:3">
      <c r="A2338" s="62"/>
      <c r="B2338" s="62"/>
      <c r="C2338" s="62"/>
    </row>
    <row r="2339" s="11" customFormat="1" customHeight="1" spans="1:3">
      <c r="A2339" s="62"/>
      <c r="B2339" s="62"/>
      <c r="C2339" s="62"/>
    </row>
    <row r="2340" s="11" customFormat="1" customHeight="1" spans="1:3">
      <c r="A2340" s="62"/>
      <c r="B2340" s="62"/>
      <c r="C2340" s="62"/>
    </row>
    <row r="2341" s="11" customFormat="1" customHeight="1" spans="1:3">
      <c r="A2341" s="62"/>
      <c r="B2341" s="62"/>
      <c r="C2341" s="62"/>
    </row>
    <row r="2342" s="11" customFormat="1" customHeight="1" spans="1:3">
      <c r="A2342" s="62"/>
      <c r="B2342" s="62"/>
      <c r="C2342" s="62"/>
    </row>
    <row r="2343" s="11" customFormat="1" customHeight="1" spans="1:3">
      <c r="A2343" s="62"/>
      <c r="B2343" s="62"/>
      <c r="C2343" s="62"/>
    </row>
    <row r="2344" s="11" customFormat="1" customHeight="1" spans="1:3">
      <c r="A2344" s="62"/>
      <c r="B2344" s="62"/>
      <c r="C2344" s="62"/>
    </row>
    <row r="2345" s="11" customFormat="1" customHeight="1" spans="1:3">
      <c r="A2345" s="62"/>
      <c r="B2345" s="62"/>
      <c r="C2345" s="62"/>
    </row>
    <row r="2346" s="11" customFormat="1" customHeight="1" spans="1:3">
      <c r="A2346" s="62"/>
      <c r="B2346" s="62"/>
      <c r="C2346" s="62"/>
    </row>
    <row r="2347" s="11" customFormat="1" customHeight="1" spans="1:3">
      <c r="A2347" s="62"/>
      <c r="B2347" s="62"/>
      <c r="C2347" s="62"/>
    </row>
    <row r="2348" s="11" customFormat="1" customHeight="1" spans="1:3">
      <c r="A2348" s="62"/>
      <c r="B2348" s="62"/>
      <c r="C2348" s="62"/>
    </row>
    <row r="2349" s="11" customFormat="1" customHeight="1" spans="1:3">
      <c r="A2349" s="62"/>
      <c r="B2349" s="62"/>
      <c r="C2349" s="62"/>
    </row>
    <row r="2350" s="11" customFormat="1" customHeight="1" spans="1:3">
      <c r="A2350" s="62"/>
      <c r="B2350" s="62"/>
      <c r="C2350" s="62"/>
    </row>
    <row r="2351" s="11" customFormat="1" customHeight="1" spans="1:3">
      <c r="A2351" s="62"/>
      <c r="B2351" s="62"/>
      <c r="C2351" s="62"/>
    </row>
    <row r="2352" s="11" customFormat="1" customHeight="1" spans="1:3">
      <c r="A2352" s="62"/>
      <c r="B2352" s="62"/>
      <c r="C2352" s="62"/>
    </row>
    <row r="2353" s="11" customFormat="1" customHeight="1" spans="1:3">
      <c r="A2353" s="62"/>
      <c r="B2353" s="62"/>
      <c r="C2353" s="62"/>
    </row>
    <row r="2354" s="11" customFormat="1" customHeight="1" spans="1:3">
      <c r="A2354" s="62"/>
      <c r="B2354" s="62"/>
      <c r="C2354" s="62"/>
    </row>
    <row r="2355" s="11" customFormat="1" customHeight="1" spans="1:3">
      <c r="A2355" s="62"/>
      <c r="B2355" s="62"/>
      <c r="C2355" s="62"/>
    </row>
    <row r="2356" s="11" customFormat="1" customHeight="1" spans="1:3">
      <c r="A2356" s="62"/>
      <c r="B2356" s="62"/>
      <c r="C2356" s="62"/>
    </row>
    <row r="2357" s="11" customFormat="1" customHeight="1" spans="1:3">
      <c r="A2357" s="62"/>
      <c r="B2357" s="62"/>
      <c r="C2357" s="62"/>
    </row>
    <row r="2358" s="11" customFormat="1" customHeight="1" spans="1:3">
      <c r="A2358" s="62"/>
      <c r="B2358" s="62"/>
      <c r="C2358" s="62"/>
    </row>
    <row r="2359" s="11" customFormat="1" customHeight="1" spans="1:3">
      <c r="A2359" s="62"/>
      <c r="B2359" s="62"/>
      <c r="C2359" s="62"/>
    </row>
    <row r="2360" s="11" customFormat="1" customHeight="1" spans="1:3">
      <c r="A2360" s="62"/>
      <c r="B2360" s="62"/>
      <c r="C2360" s="62"/>
    </row>
    <row r="2361" s="11" customFormat="1" customHeight="1" spans="1:3">
      <c r="A2361" s="62"/>
      <c r="B2361" s="62"/>
      <c r="C2361" s="62"/>
    </row>
    <row r="2362" s="11" customFormat="1" customHeight="1" spans="1:3">
      <c r="A2362" s="62"/>
      <c r="B2362" s="62"/>
      <c r="C2362" s="62"/>
    </row>
    <row r="2363" s="11" customFormat="1" customHeight="1" spans="1:3">
      <c r="A2363" s="62"/>
      <c r="B2363" s="62"/>
      <c r="C2363" s="62"/>
    </row>
    <row r="2364" s="11" customFormat="1" customHeight="1" spans="1:3">
      <c r="A2364" s="62"/>
      <c r="B2364" s="62"/>
      <c r="C2364" s="62"/>
    </row>
    <row r="2365" s="11" customFormat="1" customHeight="1" spans="1:3">
      <c r="A2365" s="62"/>
      <c r="B2365" s="62"/>
      <c r="C2365" s="62"/>
    </row>
    <row r="2366" s="11" customFormat="1" customHeight="1" spans="1:3">
      <c r="A2366" s="62"/>
      <c r="B2366" s="62"/>
      <c r="C2366" s="62"/>
    </row>
    <row r="2367" s="11" customFormat="1" customHeight="1" spans="1:3">
      <c r="A2367" s="62"/>
      <c r="B2367" s="62"/>
      <c r="C2367" s="62"/>
    </row>
    <row r="2368" s="11" customFormat="1" customHeight="1" spans="1:3">
      <c r="A2368" s="62"/>
      <c r="B2368" s="62"/>
      <c r="C2368" s="62"/>
    </row>
    <row r="2369" s="11" customFormat="1" customHeight="1" spans="1:3">
      <c r="A2369" s="62"/>
      <c r="B2369" s="62"/>
      <c r="C2369" s="62"/>
    </row>
    <row r="2370" s="11" customFormat="1" customHeight="1" spans="1:3">
      <c r="A2370" s="62"/>
      <c r="B2370" s="62"/>
      <c r="C2370" s="62"/>
    </row>
    <row r="2371" s="11" customFormat="1" customHeight="1" spans="1:3">
      <c r="A2371" s="62"/>
      <c r="B2371" s="62"/>
      <c r="C2371" s="62"/>
    </row>
    <row r="2372" s="11" customFormat="1" customHeight="1" spans="1:3">
      <c r="A2372" s="62"/>
      <c r="B2372" s="62"/>
      <c r="C2372" s="62"/>
    </row>
    <row r="2373" s="11" customFormat="1" customHeight="1" spans="1:3">
      <c r="A2373" s="62"/>
      <c r="B2373" s="62"/>
      <c r="C2373" s="62"/>
    </row>
    <row r="2374" s="11" customFormat="1" customHeight="1" spans="1:3">
      <c r="A2374" s="62"/>
      <c r="B2374" s="62"/>
      <c r="C2374" s="62"/>
    </row>
    <row r="2375" s="11" customFormat="1" customHeight="1" spans="1:3">
      <c r="A2375" s="62"/>
      <c r="B2375" s="62"/>
      <c r="C2375" s="62"/>
    </row>
    <row r="2376" s="11" customFormat="1" customHeight="1" spans="1:3">
      <c r="A2376" s="62"/>
      <c r="B2376" s="62"/>
      <c r="C2376" s="62"/>
    </row>
    <row r="2377" s="11" customFormat="1" customHeight="1" spans="1:3">
      <c r="A2377" s="62"/>
      <c r="B2377" s="62"/>
      <c r="C2377" s="62"/>
    </row>
    <row r="2378" s="11" customFormat="1" customHeight="1" spans="1:3">
      <c r="A2378" s="62"/>
      <c r="B2378" s="62"/>
      <c r="C2378" s="62"/>
    </row>
    <row r="2379" s="11" customFormat="1" customHeight="1" spans="1:3">
      <c r="A2379" s="62"/>
      <c r="B2379" s="62"/>
      <c r="C2379" s="62"/>
    </row>
    <row r="2380" s="11" customFormat="1" customHeight="1" spans="1:3">
      <c r="A2380" s="62"/>
      <c r="B2380" s="62"/>
      <c r="C2380" s="62"/>
    </row>
    <row r="2381" s="11" customFormat="1" customHeight="1" spans="1:3">
      <c r="A2381" s="62"/>
      <c r="B2381" s="62"/>
      <c r="C2381" s="62"/>
    </row>
    <row r="2382" s="11" customFormat="1" customHeight="1" spans="1:3">
      <c r="A2382" s="62"/>
      <c r="B2382" s="62"/>
      <c r="C2382" s="62"/>
    </row>
    <row r="2383" s="11" customFormat="1" customHeight="1" spans="1:3">
      <c r="A2383" s="62"/>
      <c r="B2383" s="62"/>
      <c r="C2383" s="62"/>
    </row>
    <row r="2384" s="11" customFormat="1" customHeight="1" spans="1:3">
      <c r="A2384" s="62"/>
      <c r="B2384" s="62"/>
      <c r="C2384" s="62"/>
    </row>
    <row r="2385" s="11" customFormat="1" customHeight="1" spans="1:3">
      <c r="A2385" s="62"/>
      <c r="B2385" s="62"/>
      <c r="C2385" s="62"/>
    </row>
    <row r="2386" s="11" customFormat="1" customHeight="1" spans="1:3">
      <c r="A2386" s="62"/>
      <c r="B2386" s="62"/>
      <c r="C2386" s="62"/>
    </row>
    <row r="2387" s="11" customFormat="1" customHeight="1" spans="1:3">
      <c r="A2387" s="62"/>
      <c r="B2387" s="62"/>
      <c r="C2387" s="62"/>
    </row>
    <row r="2388" s="11" customFormat="1" customHeight="1" spans="1:3">
      <c r="A2388" s="62"/>
      <c r="B2388" s="62"/>
      <c r="C2388" s="62"/>
    </row>
    <row r="2389" s="11" customFormat="1" customHeight="1" spans="1:3">
      <c r="A2389" s="62"/>
      <c r="B2389" s="62"/>
      <c r="C2389" s="62"/>
    </row>
    <row r="2390" s="11" customFormat="1" customHeight="1" spans="1:3">
      <c r="A2390" s="62"/>
      <c r="B2390" s="62"/>
      <c r="C2390" s="62"/>
    </row>
    <row r="2391" s="11" customFormat="1" customHeight="1" spans="1:3">
      <c r="A2391" s="62"/>
      <c r="B2391" s="62"/>
      <c r="C2391" s="62"/>
    </row>
    <row r="2392" s="11" customFormat="1" customHeight="1" spans="1:3">
      <c r="A2392" s="62"/>
      <c r="B2392" s="62"/>
      <c r="C2392" s="62"/>
    </row>
    <row r="2393" s="11" customFormat="1" customHeight="1" spans="1:3">
      <c r="A2393" s="62"/>
      <c r="B2393" s="62"/>
      <c r="C2393" s="62"/>
    </row>
    <row r="2394" s="11" customFormat="1" customHeight="1" spans="1:3">
      <c r="A2394" s="62"/>
      <c r="B2394" s="62"/>
      <c r="C2394" s="62"/>
    </row>
    <row r="2395" s="11" customFormat="1" customHeight="1" spans="1:3">
      <c r="A2395" s="62"/>
      <c r="B2395" s="62"/>
      <c r="C2395" s="62"/>
    </row>
    <row r="2396" s="11" customFormat="1" customHeight="1" spans="1:3">
      <c r="A2396" s="62"/>
      <c r="B2396" s="62"/>
      <c r="C2396" s="62"/>
    </row>
    <row r="2397" s="11" customFormat="1" customHeight="1" spans="1:3">
      <c r="A2397" s="62"/>
      <c r="B2397" s="62"/>
      <c r="C2397" s="62"/>
    </row>
    <row r="2398" s="11" customFormat="1" customHeight="1" spans="1:3">
      <c r="A2398" s="62"/>
      <c r="B2398" s="62"/>
      <c r="C2398" s="62"/>
    </row>
    <row r="2399" s="11" customFormat="1" customHeight="1" spans="1:3">
      <c r="A2399" s="62"/>
      <c r="B2399" s="62"/>
      <c r="C2399" s="62"/>
    </row>
    <row r="2400" s="11" customFormat="1" customHeight="1" spans="1:3">
      <c r="A2400" s="62"/>
      <c r="B2400" s="62"/>
      <c r="C2400" s="62"/>
    </row>
    <row r="2401" s="11" customFormat="1" customHeight="1" spans="1:3">
      <c r="A2401" s="62"/>
      <c r="B2401" s="62"/>
      <c r="C2401" s="62"/>
    </row>
    <row r="2402" s="11" customFormat="1" customHeight="1" spans="1:3">
      <c r="A2402" s="62"/>
      <c r="B2402" s="62"/>
      <c r="C2402" s="62"/>
    </row>
    <row r="2403" s="11" customFormat="1" customHeight="1" spans="1:3">
      <c r="A2403" s="62"/>
      <c r="B2403" s="62"/>
      <c r="C2403" s="62"/>
    </row>
    <row r="2404" s="11" customFormat="1" customHeight="1" spans="1:3">
      <c r="A2404" s="62"/>
      <c r="B2404" s="62"/>
      <c r="C2404" s="62"/>
    </row>
    <row r="2405" s="11" customFormat="1" customHeight="1" spans="1:3">
      <c r="A2405" s="62"/>
      <c r="B2405" s="62"/>
      <c r="C2405" s="62"/>
    </row>
    <row r="2406" s="11" customFormat="1" customHeight="1" spans="1:3">
      <c r="A2406" s="62"/>
      <c r="B2406" s="62"/>
      <c r="C2406" s="62"/>
    </row>
    <row r="2407" s="11" customFormat="1" customHeight="1" spans="1:3">
      <c r="A2407" s="62"/>
      <c r="B2407" s="62"/>
      <c r="C2407" s="62"/>
    </row>
    <row r="2408" s="11" customFormat="1" customHeight="1" spans="1:3">
      <c r="A2408" s="62"/>
      <c r="B2408" s="62"/>
      <c r="C2408" s="62"/>
    </row>
    <row r="2409" s="11" customFormat="1" customHeight="1" spans="1:3">
      <c r="A2409" s="62"/>
      <c r="B2409" s="62"/>
      <c r="C2409" s="62"/>
    </row>
    <row r="2410" s="11" customFormat="1" customHeight="1" spans="1:3">
      <c r="A2410" s="62"/>
      <c r="B2410" s="62"/>
      <c r="C2410" s="62"/>
    </row>
    <row r="2411" s="11" customFormat="1" customHeight="1" spans="1:3">
      <c r="A2411" s="62"/>
      <c r="B2411" s="62"/>
      <c r="C2411" s="62"/>
    </row>
    <row r="2412" s="11" customFormat="1" customHeight="1" spans="1:3">
      <c r="A2412" s="62"/>
      <c r="B2412" s="62"/>
      <c r="C2412" s="62"/>
    </row>
    <row r="2413" s="11" customFormat="1" customHeight="1" spans="1:3">
      <c r="A2413" s="62"/>
      <c r="B2413" s="62"/>
      <c r="C2413" s="62"/>
    </row>
    <row r="2414" s="11" customFormat="1" customHeight="1" spans="1:3">
      <c r="A2414" s="62"/>
      <c r="B2414" s="62"/>
      <c r="C2414" s="62"/>
    </row>
    <row r="2415" s="11" customFormat="1" customHeight="1" spans="1:3">
      <c r="A2415" s="62"/>
      <c r="B2415" s="62"/>
      <c r="C2415" s="62"/>
    </row>
    <row r="2416" s="11" customFormat="1" customHeight="1" spans="1:3">
      <c r="A2416" s="62"/>
      <c r="B2416" s="62"/>
      <c r="C2416" s="62"/>
    </row>
    <row r="2417" s="11" customFormat="1" customHeight="1" spans="1:3">
      <c r="A2417" s="62"/>
      <c r="B2417" s="62"/>
      <c r="C2417" s="62"/>
    </row>
    <row r="2418" s="11" customFormat="1" customHeight="1" spans="1:3">
      <c r="A2418" s="62"/>
      <c r="B2418" s="62"/>
      <c r="C2418" s="62"/>
    </row>
    <row r="2419" s="11" customFormat="1" customHeight="1" spans="1:3">
      <c r="A2419" s="62"/>
      <c r="B2419" s="62"/>
      <c r="C2419" s="62"/>
    </row>
    <row r="2420" s="11" customFormat="1" customHeight="1" spans="1:3">
      <c r="A2420" s="62"/>
      <c r="B2420" s="62"/>
      <c r="C2420" s="62"/>
    </row>
    <row r="2421" s="11" customFormat="1" customHeight="1" spans="1:3">
      <c r="A2421" s="62"/>
      <c r="B2421" s="62"/>
      <c r="C2421" s="62"/>
    </row>
    <row r="2422" s="11" customFormat="1" customHeight="1" spans="1:3">
      <c r="A2422" s="62"/>
      <c r="B2422" s="62"/>
      <c r="C2422" s="62"/>
    </row>
    <row r="2423" s="11" customFormat="1" customHeight="1" spans="1:3">
      <c r="A2423" s="62"/>
      <c r="B2423" s="62"/>
      <c r="C2423" s="62"/>
    </row>
    <row r="2424" s="11" customFormat="1" customHeight="1" spans="1:3">
      <c r="A2424" s="62"/>
      <c r="B2424" s="62"/>
      <c r="C2424" s="62"/>
    </row>
    <row r="2425" s="11" customFormat="1" customHeight="1" spans="1:3">
      <c r="A2425" s="62"/>
      <c r="B2425" s="62"/>
      <c r="C2425" s="62"/>
    </row>
    <row r="2426" s="11" customFormat="1" customHeight="1" spans="1:3">
      <c r="A2426" s="62"/>
      <c r="B2426" s="62"/>
      <c r="C2426" s="62"/>
    </row>
    <row r="2427" s="11" customFormat="1" customHeight="1" spans="1:3">
      <c r="A2427" s="62"/>
      <c r="B2427" s="62"/>
      <c r="C2427" s="62"/>
    </row>
    <row r="2428" s="11" customFormat="1" customHeight="1" spans="1:3">
      <c r="A2428" s="62"/>
      <c r="B2428" s="62"/>
      <c r="C2428" s="62"/>
    </row>
    <row r="2429" s="11" customFormat="1" customHeight="1" spans="1:3">
      <c r="A2429" s="62"/>
      <c r="B2429" s="62"/>
      <c r="C2429" s="62"/>
    </row>
    <row r="2430" s="11" customFormat="1" customHeight="1" spans="1:3">
      <c r="A2430" s="62"/>
      <c r="B2430" s="62"/>
      <c r="C2430" s="62"/>
    </row>
    <row r="2431" s="11" customFormat="1" customHeight="1" spans="1:3">
      <c r="A2431" s="62"/>
      <c r="B2431" s="62"/>
      <c r="C2431" s="62"/>
    </row>
    <row r="2432" s="11" customFormat="1" customHeight="1" spans="1:3">
      <c r="A2432" s="62"/>
      <c r="B2432" s="62"/>
      <c r="C2432" s="62"/>
    </row>
    <row r="2433" s="11" customFormat="1" customHeight="1" spans="1:3">
      <c r="A2433" s="62"/>
      <c r="B2433" s="62"/>
      <c r="C2433" s="62"/>
    </row>
    <row r="2434" s="11" customFormat="1" customHeight="1" spans="1:3">
      <c r="A2434" s="62"/>
      <c r="B2434" s="62"/>
      <c r="C2434" s="62"/>
    </row>
    <row r="2435" s="11" customFormat="1" customHeight="1" spans="1:3">
      <c r="A2435" s="62"/>
      <c r="B2435" s="62"/>
      <c r="C2435" s="62"/>
    </row>
    <row r="2436" s="11" customFormat="1" customHeight="1" spans="1:3">
      <c r="A2436" s="62"/>
      <c r="B2436" s="62"/>
      <c r="C2436" s="62"/>
    </row>
    <row r="2437" s="11" customFormat="1" customHeight="1" spans="1:3">
      <c r="A2437" s="62"/>
      <c r="B2437" s="62"/>
      <c r="C2437" s="62"/>
    </row>
    <row r="2438" s="11" customFormat="1" customHeight="1" spans="1:3">
      <c r="A2438" s="62"/>
      <c r="B2438" s="62"/>
      <c r="C2438" s="62"/>
    </row>
    <row r="2439" s="11" customFormat="1" customHeight="1" spans="1:3">
      <c r="A2439" s="62"/>
      <c r="B2439" s="62"/>
      <c r="C2439" s="62"/>
    </row>
    <row r="2440" s="11" customFormat="1" customHeight="1" spans="1:3">
      <c r="A2440" s="62"/>
      <c r="B2440" s="62"/>
      <c r="C2440" s="62"/>
    </row>
    <row r="2441" s="11" customFormat="1" customHeight="1" spans="1:3">
      <c r="A2441" s="62"/>
      <c r="B2441" s="62"/>
      <c r="C2441" s="62"/>
    </row>
    <row r="2442" s="11" customFormat="1" customHeight="1" spans="1:3">
      <c r="A2442" s="62"/>
      <c r="B2442" s="62"/>
      <c r="C2442" s="62"/>
    </row>
    <row r="2443" s="11" customFormat="1" customHeight="1" spans="1:3">
      <c r="A2443" s="62"/>
      <c r="B2443" s="62"/>
      <c r="C2443" s="62"/>
    </row>
    <row r="2444" s="11" customFormat="1" customHeight="1" spans="1:3">
      <c r="A2444" s="62"/>
      <c r="B2444" s="62"/>
      <c r="C2444" s="62"/>
    </row>
    <row r="2445" s="11" customFormat="1" customHeight="1" spans="1:3">
      <c r="A2445" s="62"/>
      <c r="B2445" s="62"/>
      <c r="C2445" s="62"/>
    </row>
    <row r="2446" s="11" customFormat="1" customHeight="1" spans="1:3">
      <c r="A2446" s="62"/>
      <c r="B2446" s="62"/>
      <c r="C2446" s="62"/>
    </row>
    <row r="2447" s="11" customFormat="1" customHeight="1" spans="1:3">
      <c r="A2447" s="62"/>
      <c r="B2447" s="62"/>
      <c r="C2447" s="62"/>
    </row>
    <row r="2448" s="11" customFormat="1" customHeight="1" spans="1:3">
      <c r="A2448" s="62"/>
      <c r="B2448" s="62"/>
      <c r="C2448" s="62"/>
    </row>
    <row r="2449" s="11" customFormat="1" customHeight="1" spans="1:3">
      <c r="A2449" s="62"/>
      <c r="B2449" s="62"/>
      <c r="C2449" s="62"/>
    </row>
    <row r="2450" s="11" customFormat="1" customHeight="1" spans="1:3">
      <c r="A2450" s="62"/>
      <c r="B2450" s="62"/>
      <c r="C2450" s="62"/>
    </row>
    <row r="2451" s="11" customFormat="1" customHeight="1" spans="1:3">
      <c r="A2451" s="62"/>
      <c r="B2451" s="62"/>
      <c r="C2451" s="62"/>
    </row>
    <row r="2452" s="11" customFormat="1" customHeight="1" spans="1:3">
      <c r="A2452" s="62"/>
      <c r="B2452" s="62"/>
      <c r="C2452" s="62"/>
    </row>
    <row r="2453" s="11" customFormat="1" customHeight="1" spans="1:3">
      <c r="A2453" s="62"/>
      <c r="B2453" s="62"/>
      <c r="C2453" s="62"/>
    </row>
    <row r="2454" s="11" customFormat="1" customHeight="1" spans="1:3">
      <c r="A2454" s="62"/>
      <c r="B2454" s="62"/>
      <c r="C2454" s="62"/>
    </row>
    <row r="2455" s="11" customFormat="1" customHeight="1" spans="1:3">
      <c r="A2455" s="62"/>
      <c r="B2455" s="62"/>
      <c r="C2455" s="62"/>
    </row>
    <row r="2456" s="11" customFormat="1" customHeight="1" spans="1:3">
      <c r="A2456" s="62"/>
      <c r="B2456" s="62"/>
      <c r="C2456" s="62"/>
    </row>
    <row r="2457" s="11" customFormat="1" customHeight="1" spans="1:3">
      <c r="A2457" s="62"/>
      <c r="B2457" s="62"/>
      <c r="C2457" s="62"/>
    </row>
    <row r="2458" s="11" customFormat="1" customHeight="1" spans="1:3">
      <c r="A2458" s="62"/>
      <c r="B2458" s="62"/>
      <c r="C2458" s="62"/>
    </row>
    <row r="2459" s="11" customFormat="1" customHeight="1" spans="1:3">
      <c r="A2459" s="62"/>
      <c r="B2459" s="62"/>
      <c r="C2459" s="62"/>
    </row>
    <row r="2460" s="11" customFormat="1" customHeight="1" spans="1:3">
      <c r="A2460" s="62"/>
      <c r="B2460" s="62"/>
      <c r="C2460" s="62"/>
    </row>
    <row r="2461" s="11" customFormat="1" customHeight="1" spans="1:3">
      <c r="A2461" s="62"/>
      <c r="B2461" s="62"/>
      <c r="C2461" s="62"/>
    </row>
    <row r="2462" s="11" customFormat="1" customHeight="1" spans="1:3">
      <c r="A2462" s="62"/>
      <c r="B2462" s="62"/>
      <c r="C2462" s="62"/>
    </row>
    <row r="2463" s="11" customFormat="1" customHeight="1" spans="1:3">
      <c r="A2463" s="62"/>
      <c r="B2463" s="62"/>
      <c r="C2463" s="62"/>
    </row>
    <row r="2464" s="11" customFormat="1" customHeight="1" spans="1:3">
      <c r="A2464" s="62"/>
      <c r="B2464" s="62"/>
      <c r="C2464" s="62"/>
    </row>
    <row r="2465" s="11" customFormat="1" customHeight="1" spans="1:3">
      <c r="A2465" s="62"/>
      <c r="B2465" s="62"/>
      <c r="C2465" s="62"/>
    </row>
    <row r="2466" s="11" customFormat="1" customHeight="1" spans="1:3">
      <c r="A2466" s="62"/>
      <c r="B2466" s="62"/>
      <c r="C2466" s="62"/>
    </row>
    <row r="2467" s="11" customFormat="1" customHeight="1" spans="1:3">
      <c r="A2467" s="62"/>
      <c r="B2467" s="62"/>
      <c r="C2467" s="62"/>
    </row>
    <row r="2468" s="11" customFormat="1" customHeight="1" spans="1:3">
      <c r="A2468" s="62"/>
      <c r="B2468" s="62"/>
      <c r="C2468" s="62"/>
    </row>
    <row r="2469" s="11" customFormat="1" customHeight="1" spans="1:3">
      <c r="A2469" s="62"/>
      <c r="B2469" s="62"/>
      <c r="C2469" s="62"/>
    </row>
    <row r="2470" s="11" customFormat="1" customHeight="1" spans="1:3">
      <c r="A2470" s="62"/>
      <c r="B2470" s="62"/>
      <c r="C2470" s="62"/>
    </row>
    <row r="2471" s="11" customFormat="1" customHeight="1" spans="1:3">
      <c r="A2471" s="62"/>
      <c r="B2471" s="62"/>
      <c r="C2471" s="62"/>
    </row>
    <row r="2472" s="11" customFormat="1" customHeight="1" spans="1:3">
      <c r="A2472" s="62"/>
      <c r="B2472" s="62"/>
      <c r="C2472" s="62"/>
    </row>
    <row r="2473" s="11" customFormat="1" customHeight="1" spans="1:3">
      <c r="A2473" s="62"/>
      <c r="B2473" s="62"/>
      <c r="C2473" s="62"/>
    </row>
    <row r="2474" s="11" customFormat="1" customHeight="1" spans="1:3">
      <c r="A2474" s="62"/>
      <c r="B2474" s="62"/>
      <c r="C2474" s="62"/>
    </row>
    <row r="2475" s="11" customFormat="1" customHeight="1" spans="1:3">
      <c r="A2475" s="62"/>
      <c r="B2475" s="62"/>
      <c r="C2475" s="62"/>
    </row>
    <row r="2476" s="11" customFormat="1" customHeight="1" spans="1:3">
      <c r="A2476" s="62"/>
      <c r="B2476" s="62"/>
      <c r="C2476" s="62"/>
    </row>
    <row r="2477" s="11" customFormat="1" customHeight="1" spans="1:3">
      <c r="A2477" s="62"/>
      <c r="B2477" s="62"/>
      <c r="C2477" s="62"/>
    </row>
    <row r="2478" s="11" customFormat="1" customHeight="1" spans="1:3">
      <c r="A2478" s="62"/>
      <c r="B2478" s="62"/>
      <c r="C2478" s="62"/>
    </row>
    <row r="2479" s="11" customFormat="1" customHeight="1" spans="1:3">
      <c r="A2479" s="62"/>
      <c r="B2479" s="62"/>
      <c r="C2479" s="62"/>
    </row>
    <row r="2480" s="11" customFormat="1" customHeight="1" spans="1:3">
      <c r="A2480" s="62"/>
      <c r="B2480" s="62"/>
      <c r="C2480" s="62"/>
    </row>
    <row r="2481" s="11" customFormat="1" customHeight="1" spans="1:3">
      <c r="A2481" s="62"/>
      <c r="B2481" s="62"/>
      <c r="C2481" s="62"/>
    </row>
    <row r="2482" s="11" customFormat="1" customHeight="1" spans="1:3">
      <c r="A2482" s="62"/>
      <c r="B2482" s="62"/>
      <c r="C2482" s="62"/>
    </row>
    <row r="2483" s="11" customFormat="1" customHeight="1" spans="1:3">
      <c r="A2483" s="62"/>
      <c r="B2483" s="62"/>
      <c r="C2483" s="62"/>
    </row>
    <row r="2484" s="11" customFormat="1" customHeight="1" spans="1:3">
      <c r="A2484" s="62"/>
      <c r="B2484" s="62"/>
      <c r="C2484" s="62"/>
    </row>
    <row r="2485" s="11" customFormat="1" customHeight="1" spans="1:3">
      <c r="A2485" s="62"/>
      <c r="B2485" s="62"/>
      <c r="C2485" s="62"/>
    </row>
    <row r="2486" s="11" customFormat="1" customHeight="1" spans="1:3">
      <c r="A2486" s="62"/>
      <c r="B2486" s="62"/>
      <c r="C2486" s="62"/>
    </row>
    <row r="2487" s="11" customFormat="1" customHeight="1" spans="1:3">
      <c r="A2487" s="62"/>
      <c r="B2487" s="62"/>
      <c r="C2487" s="62"/>
    </row>
    <row r="2488" s="11" customFormat="1" customHeight="1" spans="1:3">
      <c r="A2488" s="62"/>
      <c r="B2488" s="62"/>
      <c r="C2488" s="62"/>
    </row>
    <row r="2489" s="11" customFormat="1" customHeight="1" spans="1:3">
      <c r="A2489" s="62"/>
      <c r="B2489" s="62"/>
      <c r="C2489" s="62"/>
    </row>
    <row r="2490" s="11" customFormat="1" customHeight="1" spans="1:3">
      <c r="A2490" s="62"/>
      <c r="B2490" s="62"/>
      <c r="C2490" s="62"/>
    </row>
    <row r="2491" s="11" customFormat="1" customHeight="1" spans="1:3">
      <c r="A2491" s="62"/>
      <c r="B2491" s="62"/>
      <c r="C2491" s="62"/>
    </row>
    <row r="2492" s="11" customFormat="1" customHeight="1" spans="1:3">
      <c r="A2492" s="62"/>
      <c r="B2492" s="62"/>
      <c r="C2492" s="62"/>
    </row>
    <row r="2493" s="11" customFormat="1" customHeight="1" spans="1:3">
      <c r="A2493" s="62"/>
      <c r="B2493" s="62"/>
      <c r="C2493" s="62"/>
    </row>
    <row r="2494" s="11" customFormat="1" customHeight="1" spans="1:3">
      <c r="A2494" s="62"/>
      <c r="B2494" s="62"/>
      <c r="C2494" s="62"/>
    </row>
    <row r="2495" s="11" customFormat="1" customHeight="1" spans="1:3">
      <c r="A2495" s="62"/>
      <c r="B2495" s="62"/>
      <c r="C2495" s="62"/>
    </row>
    <row r="2496" s="11" customFormat="1" customHeight="1" spans="1:3">
      <c r="A2496" s="62"/>
      <c r="B2496" s="62"/>
      <c r="C2496" s="62"/>
    </row>
    <row r="2497" s="11" customFormat="1" customHeight="1" spans="1:3">
      <c r="A2497" s="62"/>
      <c r="B2497" s="62"/>
      <c r="C2497" s="62"/>
    </row>
    <row r="2498" s="11" customFormat="1" customHeight="1" spans="1:3">
      <c r="A2498" s="62"/>
      <c r="B2498" s="62"/>
      <c r="C2498" s="62"/>
    </row>
    <row r="2499" s="11" customFormat="1" customHeight="1" spans="1:3">
      <c r="A2499" s="62"/>
      <c r="B2499" s="62"/>
      <c r="C2499" s="62"/>
    </row>
    <row r="2500" s="11" customFormat="1" customHeight="1" spans="1:3">
      <c r="A2500" s="62"/>
      <c r="B2500" s="62"/>
      <c r="C2500" s="62"/>
    </row>
    <row r="2501" s="11" customFormat="1" customHeight="1" spans="1:3">
      <c r="A2501" s="62"/>
      <c r="B2501" s="62"/>
      <c r="C2501" s="62"/>
    </row>
    <row r="2502" s="11" customFormat="1" customHeight="1" spans="1:3">
      <c r="A2502" s="62"/>
      <c r="B2502" s="62"/>
      <c r="C2502" s="62"/>
    </row>
    <row r="2503" s="11" customFormat="1" customHeight="1" spans="1:3">
      <c r="A2503" s="62"/>
      <c r="B2503" s="62"/>
      <c r="C2503" s="62"/>
    </row>
    <row r="2504" s="11" customFormat="1" customHeight="1" spans="1:3">
      <c r="A2504" s="62"/>
      <c r="B2504" s="62"/>
      <c r="C2504" s="62"/>
    </row>
    <row r="2505" s="11" customFormat="1" customHeight="1" spans="1:3">
      <c r="A2505" s="62"/>
      <c r="B2505" s="62"/>
      <c r="C2505" s="62"/>
    </row>
    <row r="2506" s="11" customFormat="1" customHeight="1" spans="1:3">
      <c r="A2506" s="62"/>
      <c r="B2506" s="62"/>
      <c r="C2506" s="62"/>
    </row>
    <row r="2507" s="11" customFormat="1" customHeight="1" spans="1:3">
      <c r="A2507" s="62"/>
      <c r="B2507" s="62"/>
      <c r="C2507" s="62"/>
    </row>
    <row r="2508" s="11" customFormat="1" customHeight="1" spans="1:3">
      <c r="A2508" s="62"/>
      <c r="B2508" s="62"/>
      <c r="C2508" s="62"/>
    </row>
    <row r="2509" s="11" customFormat="1" customHeight="1" spans="1:3">
      <c r="A2509" s="62"/>
      <c r="B2509" s="62"/>
      <c r="C2509" s="62"/>
    </row>
    <row r="2510" s="11" customFormat="1" customHeight="1" spans="1:3">
      <c r="A2510" s="62"/>
      <c r="B2510" s="62"/>
      <c r="C2510" s="62"/>
    </row>
    <row r="2511" s="11" customFormat="1" customHeight="1" spans="1:3">
      <c r="A2511" s="62"/>
      <c r="B2511" s="62"/>
      <c r="C2511" s="62"/>
    </row>
    <row r="2512" s="11" customFormat="1" customHeight="1" spans="1:3">
      <c r="A2512" s="62"/>
      <c r="B2512" s="62"/>
      <c r="C2512" s="62"/>
    </row>
    <row r="2513" s="11" customFormat="1" customHeight="1" spans="1:3">
      <c r="A2513" s="62"/>
      <c r="B2513" s="62"/>
      <c r="C2513" s="62"/>
    </row>
    <row r="2514" s="11" customFormat="1" customHeight="1" spans="1:3">
      <c r="A2514" s="62"/>
      <c r="B2514" s="62"/>
      <c r="C2514" s="62"/>
    </row>
    <row r="2515" s="11" customFormat="1" customHeight="1" spans="1:3">
      <c r="A2515" s="62"/>
      <c r="B2515" s="62"/>
      <c r="C2515" s="62"/>
    </row>
    <row r="2516" s="11" customFormat="1" customHeight="1" spans="1:3">
      <c r="A2516" s="62"/>
      <c r="B2516" s="62"/>
      <c r="C2516" s="62"/>
    </row>
    <row r="2517" s="11" customFormat="1" customHeight="1" spans="1:3">
      <c r="A2517" s="62"/>
      <c r="B2517" s="62"/>
      <c r="C2517" s="62"/>
    </row>
    <row r="2518" s="11" customFormat="1" customHeight="1" spans="1:3">
      <c r="A2518" s="62"/>
      <c r="B2518" s="62"/>
      <c r="C2518" s="62"/>
    </row>
    <row r="2519" s="11" customFormat="1" customHeight="1" spans="1:3">
      <c r="A2519" s="62"/>
      <c r="B2519" s="62"/>
      <c r="C2519" s="62"/>
    </row>
    <row r="2520" s="11" customFormat="1" customHeight="1" spans="1:3">
      <c r="A2520" s="62"/>
      <c r="B2520" s="62"/>
      <c r="C2520" s="62"/>
    </row>
    <row r="2521" s="11" customFormat="1" customHeight="1" spans="1:3">
      <c r="A2521" s="62"/>
      <c r="B2521" s="62"/>
      <c r="C2521" s="62"/>
    </row>
    <row r="2522" s="11" customFormat="1" customHeight="1" spans="1:3">
      <c r="A2522" s="62"/>
      <c r="B2522" s="62"/>
      <c r="C2522" s="62"/>
    </row>
    <row r="2523" s="11" customFormat="1" customHeight="1" spans="1:3">
      <c r="A2523" s="62"/>
      <c r="B2523" s="62"/>
      <c r="C2523" s="62"/>
    </row>
    <row r="2524" s="11" customFormat="1" customHeight="1" spans="1:3">
      <c r="A2524" s="62"/>
      <c r="B2524" s="62"/>
      <c r="C2524" s="62"/>
    </row>
    <row r="2525" s="11" customFormat="1" customHeight="1" spans="1:3">
      <c r="A2525" s="62"/>
      <c r="B2525" s="62"/>
      <c r="C2525" s="62"/>
    </row>
    <row r="2526" s="11" customFormat="1" customHeight="1" spans="1:3">
      <c r="A2526" s="62"/>
      <c r="B2526" s="62"/>
      <c r="C2526" s="62"/>
    </row>
    <row r="2527" s="11" customFormat="1" customHeight="1" spans="1:3">
      <c r="A2527" s="62"/>
      <c r="B2527" s="62"/>
      <c r="C2527" s="62"/>
    </row>
    <row r="2528" s="11" customFormat="1" customHeight="1" spans="1:3">
      <c r="A2528" s="62"/>
      <c r="B2528" s="62"/>
      <c r="C2528" s="62"/>
    </row>
    <row r="2529" s="11" customFormat="1" customHeight="1" spans="1:3">
      <c r="A2529" s="62"/>
      <c r="B2529" s="62"/>
      <c r="C2529" s="62"/>
    </row>
    <row r="2530" s="11" customFormat="1" customHeight="1" spans="1:3">
      <c r="A2530" s="62"/>
      <c r="B2530" s="62"/>
      <c r="C2530" s="62"/>
    </row>
    <row r="2531" s="11" customFormat="1" customHeight="1" spans="1:3">
      <c r="A2531" s="62"/>
      <c r="B2531" s="62"/>
      <c r="C2531" s="62"/>
    </row>
    <row r="2532" s="11" customFormat="1" customHeight="1" spans="1:3">
      <c r="A2532" s="62"/>
      <c r="B2532" s="62"/>
      <c r="C2532" s="62"/>
    </row>
    <row r="2533" s="11" customFormat="1" customHeight="1" spans="1:3">
      <c r="A2533" s="62"/>
      <c r="B2533" s="62"/>
      <c r="C2533" s="62"/>
    </row>
    <row r="2534" s="11" customFormat="1" customHeight="1" spans="1:3">
      <c r="A2534" s="62"/>
      <c r="B2534" s="62"/>
      <c r="C2534" s="62"/>
    </row>
    <row r="2535" s="11" customFormat="1" customHeight="1" spans="1:3">
      <c r="A2535" s="62"/>
      <c r="B2535" s="62"/>
      <c r="C2535" s="62"/>
    </row>
    <row r="2536" s="11" customFormat="1" customHeight="1" spans="1:3">
      <c r="A2536" s="62"/>
      <c r="B2536" s="62"/>
      <c r="C2536" s="62"/>
    </row>
    <row r="2537" s="11" customFormat="1" customHeight="1" spans="1:3">
      <c r="A2537" s="62"/>
      <c r="B2537" s="62"/>
      <c r="C2537" s="62"/>
    </row>
    <row r="2538" s="11" customFormat="1" customHeight="1" spans="1:3">
      <c r="A2538" s="62"/>
      <c r="B2538" s="62"/>
      <c r="C2538" s="62"/>
    </row>
    <row r="2539" s="11" customFormat="1" customHeight="1" spans="1:3">
      <c r="A2539" s="62"/>
      <c r="B2539" s="62"/>
      <c r="C2539" s="62"/>
    </row>
    <row r="2540" s="11" customFormat="1" customHeight="1" spans="1:3">
      <c r="A2540" s="62"/>
      <c r="B2540" s="62"/>
      <c r="C2540" s="62"/>
    </row>
    <row r="2541" s="11" customFormat="1" customHeight="1" spans="1:3">
      <c r="A2541" s="62"/>
      <c r="B2541" s="62"/>
      <c r="C2541" s="62"/>
    </row>
    <row r="2542" s="11" customFormat="1" customHeight="1" spans="1:3">
      <c r="A2542" s="62"/>
      <c r="B2542" s="62"/>
      <c r="C2542" s="62"/>
    </row>
    <row r="2543" s="11" customFormat="1" customHeight="1" spans="1:3">
      <c r="A2543" s="62"/>
      <c r="B2543" s="62"/>
      <c r="C2543" s="62"/>
    </row>
    <row r="2544" s="11" customFormat="1" customHeight="1" spans="1:3">
      <c r="A2544" s="62"/>
      <c r="B2544" s="62"/>
      <c r="C2544" s="62"/>
    </row>
    <row r="2545" s="11" customFormat="1" customHeight="1" spans="1:3">
      <c r="A2545" s="62"/>
      <c r="B2545" s="62"/>
      <c r="C2545" s="62"/>
    </row>
    <row r="2546" s="11" customFormat="1" customHeight="1" spans="1:3">
      <c r="A2546" s="62"/>
      <c r="B2546" s="62"/>
      <c r="C2546" s="62"/>
    </row>
    <row r="2547" s="11" customFormat="1" customHeight="1" spans="1:3">
      <c r="A2547" s="62"/>
      <c r="B2547" s="62"/>
      <c r="C2547" s="62"/>
    </row>
    <row r="2548" s="11" customFormat="1" customHeight="1" spans="1:3">
      <c r="A2548" s="62"/>
      <c r="B2548" s="62"/>
      <c r="C2548" s="62"/>
    </row>
    <row r="2549" s="11" customFormat="1" customHeight="1" spans="1:3">
      <c r="A2549" s="62"/>
      <c r="B2549" s="62"/>
      <c r="C2549" s="62"/>
    </row>
    <row r="2550" s="11" customFormat="1" customHeight="1" spans="1:3">
      <c r="A2550" s="62"/>
      <c r="B2550" s="62"/>
      <c r="C2550" s="62"/>
    </row>
    <row r="2551" s="11" customFormat="1" customHeight="1" spans="1:3">
      <c r="A2551" s="62"/>
      <c r="B2551" s="62"/>
      <c r="C2551" s="62"/>
    </row>
    <row r="2552" s="11" customFormat="1" customHeight="1" spans="1:3">
      <c r="A2552" s="62"/>
      <c r="B2552" s="62"/>
      <c r="C2552" s="62"/>
    </row>
    <row r="2553" s="11" customFormat="1" customHeight="1" spans="1:3">
      <c r="A2553" s="62"/>
      <c r="B2553" s="62"/>
      <c r="C2553" s="62"/>
    </row>
    <row r="2554" s="11" customFormat="1" customHeight="1" spans="1:3">
      <c r="A2554" s="62"/>
      <c r="B2554" s="62"/>
      <c r="C2554" s="62"/>
    </row>
    <row r="2555" s="11" customFormat="1" customHeight="1" spans="1:3">
      <c r="A2555" s="62"/>
      <c r="B2555" s="62"/>
      <c r="C2555" s="62"/>
    </row>
    <row r="2556" s="11" customFormat="1" customHeight="1" spans="1:3">
      <c r="A2556" s="62"/>
      <c r="B2556" s="62"/>
      <c r="C2556" s="62"/>
    </row>
    <row r="2557" s="11" customFormat="1" customHeight="1" spans="1:3">
      <c r="A2557" s="62"/>
      <c r="B2557" s="62"/>
      <c r="C2557" s="62"/>
    </row>
    <row r="2558" s="11" customFormat="1" customHeight="1" spans="1:3">
      <c r="A2558" s="62"/>
      <c r="B2558" s="62"/>
      <c r="C2558" s="62"/>
    </row>
    <row r="2559" s="11" customFormat="1" customHeight="1" spans="1:3">
      <c r="A2559" s="62"/>
      <c r="B2559" s="62"/>
      <c r="C2559" s="62"/>
    </row>
    <row r="2560" s="11" customFormat="1" customHeight="1" spans="1:3">
      <c r="A2560" s="62"/>
      <c r="B2560" s="62"/>
      <c r="C2560" s="62"/>
    </row>
    <row r="2561" s="11" customFormat="1" customHeight="1" spans="1:3">
      <c r="A2561" s="62"/>
      <c r="B2561" s="62"/>
      <c r="C2561" s="62"/>
    </row>
    <row r="2562" s="11" customFormat="1" customHeight="1" spans="1:3">
      <c r="A2562" s="62"/>
      <c r="B2562" s="62"/>
      <c r="C2562" s="62"/>
    </row>
    <row r="2563" s="11" customFormat="1" customHeight="1" spans="1:3">
      <c r="A2563" s="62"/>
      <c r="B2563" s="62"/>
      <c r="C2563" s="62"/>
    </row>
    <row r="2564" s="11" customFormat="1" customHeight="1" spans="1:3">
      <c r="A2564" s="62"/>
      <c r="B2564" s="62"/>
      <c r="C2564" s="62"/>
    </row>
    <row r="2565" s="11" customFormat="1" customHeight="1" spans="1:3">
      <c r="A2565" s="62"/>
      <c r="B2565" s="62"/>
      <c r="C2565" s="62"/>
    </row>
    <row r="2566" s="11" customFormat="1" customHeight="1" spans="1:3">
      <c r="A2566" s="62"/>
      <c r="B2566" s="62"/>
      <c r="C2566" s="62"/>
    </row>
    <row r="2567" s="11" customFormat="1" customHeight="1" spans="1:3">
      <c r="A2567" s="62"/>
      <c r="B2567" s="62"/>
      <c r="C2567" s="62"/>
    </row>
    <row r="2568" s="11" customFormat="1" customHeight="1" spans="1:3">
      <c r="A2568" s="62"/>
      <c r="B2568" s="62"/>
      <c r="C2568" s="62"/>
    </row>
    <row r="2569" s="11" customFormat="1" customHeight="1" spans="1:3">
      <c r="A2569" s="62"/>
      <c r="B2569" s="62"/>
      <c r="C2569" s="62"/>
    </row>
    <row r="2570" s="11" customFormat="1" customHeight="1" spans="1:3">
      <c r="A2570" s="62"/>
      <c r="B2570" s="62"/>
      <c r="C2570" s="62"/>
    </row>
    <row r="2571" s="11" customFormat="1" customHeight="1" spans="1:3">
      <c r="A2571" s="62"/>
      <c r="B2571" s="62"/>
      <c r="C2571" s="62"/>
    </row>
    <row r="2572" s="11" customFormat="1" customHeight="1" spans="1:3">
      <c r="A2572" s="62"/>
      <c r="B2572" s="62"/>
      <c r="C2572" s="62"/>
    </row>
    <row r="2573" s="11" customFormat="1" customHeight="1" spans="1:3">
      <c r="A2573" s="62"/>
      <c r="B2573" s="62"/>
      <c r="C2573" s="62"/>
    </row>
    <row r="2574" s="11" customFormat="1" customHeight="1" spans="1:3">
      <c r="A2574" s="62"/>
      <c r="B2574" s="62"/>
      <c r="C2574" s="62"/>
    </row>
    <row r="2575" s="11" customFormat="1" customHeight="1" spans="1:3">
      <c r="A2575" s="62"/>
      <c r="B2575" s="62"/>
      <c r="C2575" s="62"/>
    </row>
    <row r="2576" s="11" customFormat="1" customHeight="1" spans="1:3">
      <c r="A2576" s="62"/>
      <c r="B2576" s="62"/>
      <c r="C2576" s="62"/>
    </row>
    <row r="2577" s="11" customFormat="1" customHeight="1" spans="1:3">
      <c r="A2577" s="62"/>
      <c r="B2577" s="62"/>
      <c r="C2577" s="62"/>
    </row>
    <row r="2578" s="11" customFormat="1" customHeight="1" spans="1:3">
      <c r="A2578" s="62"/>
      <c r="B2578" s="62"/>
      <c r="C2578" s="62"/>
    </row>
    <row r="2579" s="11" customFormat="1" customHeight="1" spans="1:3">
      <c r="A2579" s="62"/>
      <c r="B2579" s="62"/>
      <c r="C2579" s="62"/>
    </row>
    <row r="2580" s="11" customFormat="1" customHeight="1" spans="1:3">
      <c r="A2580" s="62"/>
      <c r="B2580" s="62"/>
      <c r="C2580" s="62"/>
    </row>
    <row r="2581" s="11" customFormat="1" customHeight="1" spans="1:3">
      <c r="A2581" s="62"/>
      <c r="B2581" s="62"/>
      <c r="C2581" s="62"/>
    </row>
    <row r="2582" s="11" customFormat="1" customHeight="1" spans="1:3">
      <c r="A2582" s="62"/>
      <c r="B2582" s="62"/>
      <c r="C2582" s="62"/>
    </row>
    <row r="2583" s="11" customFormat="1" customHeight="1" spans="1:3">
      <c r="A2583" s="62"/>
      <c r="B2583" s="62"/>
      <c r="C2583" s="62"/>
    </row>
    <row r="2584" s="11" customFormat="1" customHeight="1" spans="1:3">
      <c r="A2584" s="62"/>
      <c r="B2584" s="62"/>
      <c r="C2584" s="62"/>
    </row>
    <row r="2585" s="11" customFormat="1" customHeight="1" spans="1:3">
      <c r="A2585" s="62"/>
      <c r="B2585" s="62"/>
      <c r="C2585" s="62"/>
    </row>
    <row r="2586" s="11" customFormat="1" customHeight="1" spans="1:3">
      <c r="A2586" s="62"/>
      <c r="B2586" s="62"/>
      <c r="C2586" s="62"/>
    </row>
    <row r="2587" s="11" customFormat="1" customHeight="1" spans="1:3">
      <c r="A2587" s="62"/>
      <c r="B2587" s="62"/>
      <c r="C2587" s="62"/>
    </row>
    <row r="2588" s="11" customFormat="1" customHeight="1" spans="1:3">
      <c r="A2588" s="62"/>
      <c r="B2588" s="62"/>
      <c r="C2588" s="62"/>
    </row>
    <row r="2589" s="11" customFormat="1" customHeight="1" spans="1:3">
      <c r="A2589" s="62"/>
      <c r="B2589" s="62"/>
      <c r="C2589" s="62"/>
    </row>
    <row r="2590" s="11" customFormat="1" customHeight="1" spans="1:3">
      <c r="A2590" s="62"/>
      <c r="B2590" s="62"/>
      <c r="C2590" s="62"/>
    </row>
    <row r="2591" s="11" customFormat="1" customHeight="1" spans="1:3">
      <c r="A2591" s="62"/>
      <c r="B2591" s="62"/>
      <c r="C2591" s="62"/>
    </row>
    <row r="2592" s="11" customFormat="1" customHeight="1" spans="1:3">
      <c r="A2592" s="62"/>
      <c r="B2592" s="62"/>
      <c r="C2592" s="62"/>
    </row>
    <row r="2593" s="11" customFormat="1" customHeight="1" spans="1:3">
      <c r="A2593" s="62"/>
      <c r="B2593" s="62"/>
      <c r="C2593" s="62"/>
    </row>
    <row r="2594" s="11" customFormat="1" customHeight="1" spans="1:3">
      <c r="A2594" s="62"/>
      <c r="B2594" s="62"/>
      <c r="C2594" s="62"/>
    </row>
    <row r="2595" s="11" customFormat="1" customHeight="1" spans="1:3">
      <c r="A2595" s="62"/>
      <c r="B2595" s="62"/>
      <c r="C2595" s="62"/>
    </row>
    <row r="2596" s="11" customFormat="1" customHeight="1" spans="1:3">
      <c r="A2596" s="62"/>
      <c r="B2596" s="62"/>
      <c r="C2596" s="62"/>
    </row>
    <row r="2597" s="11" customFormat="1" customHeight="1" spans="1:3">
      <c r="A2597" s="62"/>
      <c r="B2597" s="62"/>
      <c r="C2597" s="62"/>
    </row>
    <row r="2598" s="11" customFormat="1" customHeight="1" spans="1:3">
      <c r="A2598" s="62"/>
      <c r="B2598" s="62"/>
      <c r="C2598" s="62"/>
    </row>
    <row r="2599" s="11" customFormat="1" customHeight="1" spans="1:3">
      <c r="A2599" s="62"/>
      <c r="B2599" s="62"/>
      <c r="C2599" s="62"/>
    </row>
    <row r="2600" s="11" customFormat="1" customHeight="1" spans="1:3">
      <c r="A2600" s="62"/>
      <c r="B2600" s="62"/>
      <c r="C2600" s="62"/>
    </row>
    <row r="2601" s="11" customFormat="1" customHeight="1" spans="1:3">
      <c r="A2601" s="62"/>
      <c r="B2601" s="62"/>
      <c r="C2601" s="62"/>
    </row>
    <row r="2602" s="11" customFormat="1" customHeight="1" spans="1:3">
      <c r="A2602" s="62"/>
      <c r="B2602" s="62"/>
      <c r="C2602" s="62"/>
    </row>
    <row r="2603" s="11" customFormat="1" customHeight="1" spans="1:3">
      <c r="A2603" s="62"/>
      <c r="B2603" s="62"/>
      <c r="C2603" s="62"/>
    </row>
    <row r="2604" s="11" customFormat="1" customHeight="1" spans="1:3">
      <c r="A2604" s="62"/>
      <c r="B2604" s="62"/>
      <c r="C2604" s="62"/>
    </row>
    <row r="2605" s="11" customFormat="1" customHeight="1" spans="1:3">
      <c r="A2605" s="62"/>
      <c r="B2605" s="62"/>
      <c r="C2605" s="62"/>
    </row>
    <row r="2606" s="11" customFormat="1" customHeight="1" spans="1:3">
      <c r="A2606" s="62"/>
      <c r="B2606" s="62"/>
      <c r="C2606" s="62"/>
    </row>
    <row r="2607" s="11" customFormat="1" customHeight="1" spans="1:3">
      <c r="A2607" s="62"/>
      <c r="B2607" s="62"/>
      <c r="C2607" s="62"/>
    </row>
    <row r="2608" s="11" customFormat="1" customHeight="1" spans="1:3">
      <c r="A2608" s="62"/>
      <c r="B2608" s="62"/>
      <c r="C2608" s="62"/>
    </row>
    <row r="2609" s="11" customFormat="1" customHeight="1" spans="1:3">
      <c r="A2609" s="62"/>
      <c r="B2609" s="62"/>
      <c r="C2609" s="62"/>
    </row>
    <row r="2610" s="11" customFormat="1" customHeight="1" spans="1:3">
      <c r="A2610" s="62"/>
      <c r="B2610" s="62"/>
      <c r="C2610" s="62"/>
    </row>
    <row r="2611" s="11" customFormat="1" customHeight="1" spans="1:3">
      <c r="A2611" s="62"/>
      <c r="B2611" s="62"/>
      <c r="C2611" s="62"/>
    </row>
    <row r="2612" s="11" customFormat="1" customHeight="1" spans="1:3">
      <c r="A2612" s="62"/>
      <c r="B2612" s="62"/>
      <c r="C2612" s="62"/>
    </row>
    <row r="2613" s="11" customFormat="1" customHeight="1" spans="1:3">
      <c r="A2613" s="62"/>
      <c r="B2613" s="62"/>
      <c r="C2613" s="62"/>
    </row>
    <row r="2614" s="11" customFormat="1" customHeight="1" spans="1:3">
      <c r="A2614" s="62"/>
      <c r="B2614" s="62"/>
      <c r="C2614" s="62"/>
    </row>
    <row r="2615" s="11" customFormat="1" customHeight="1" spans="1:3">
      <c r="A2615" s="62"/>
      <c r="B2615" s="62"/>
      <c r="C2615" s="62"/>
    </row>
    <row r="2616" s="11" customFormat="1" customHeight="1" spans="1:3">
      <c r="A2616" s="62"/>
      <c r="B2616" s="62"/>
      <c r="C2616" s="62"/>
    </row>
    <row r="2617" s="11" customFormat="1" customHeight="1" spans="1:3">
      <c r="A2617" s="62"/>
      <c r="B2617" s="62"/>
      <c r="C2617" s="62"/>
    </row>
    <row r="2618" s="11" customFormat="1" customHeight="1" spans="1:3">
      <c r="A2618" s="62"/>
      <c r="B2618" s="62"/>
      <c r="C2618" s="62"/>
    </row>
    <row r="2619" s="11" customFormat="1" customHeight="1" spans="1:3">
      <c r="A2619" s="62"/>
      <c r="B2619" s="62"/>
      <c r="C2619" s="62"/>
    </row>
    <row r="2620" s="11" customFormat="1" customHeight="1" spans="1:3">
      <c r="A2620" s="62"/>
      <c r="B2620" s="62"/>
      <c r="C2620" s="62"/>
    </row>
    <row r="2621" s="11" customFormat="1" customHeight="1" spans="1:3">
      <c r="A2621" s="62"/>
      <c r="B2621" s="62"/>
      <c r="C2621" s="62"/>
    </row>
    <row r="2622" s="11" customFormat="1" customHeight="1" spans="1:3">
      <c r="A2622" s="62"/>
      <c r="B2622" s="62"/>
      <c r="C2622" s="62"/>
    </row>
    <row r="2623" s="11" customFormat="1" customHeight="1" spans="1:3">
      <c r="A2623" s="62"/>
      <c r="B2623" s="62"/>
      <c r="C2623" s="62"/>
    </row>
    <row r="2624" s="11" customFormat="1" customHeight="1" spans="1:3">
      <c r="A2624" s="62"/>
      <c r="B2624" s="62"/>
      <c r="C2624" s="62"/>
    </row>
    <row r="2625" s="11" customFormat="1" customHeight="1" spans="1:3">
      <c r="A2625" s="62"/>
      <c r="B2625" s="62"/>
      <c r="C2625" s="62"/>
    </row>
    <row r="2626" s="11" customFormat="1" customHeight="1" spans="1:3">
      <c r="A2626" s="62"/>
      <c r="B2626" s="62"/>
      <c r="C2626" s="62"/>
    </row>
    <row r="2627" s="11" customFormat="1" customHeight="1" spans="1:3">
      <c r="A2627" s="62"/>
      <c r="B2627" s="62"/>
      <c r="C2627" s="62"/>
    </row>
    <row r="2628" s="11" customFormat="1" customHeight="1" spans="1:3">
      <c r="A2628" s="62"/>
      <c r="B2628" s="62"/>
      <c r="C2628" s="62"/>
    </row>
    <row r="2629" s="11" customFormat="1" customHeight="1" spans="1:3">
      <c r="A2629" s="62"/>
      <c r="B2629" s="62"/>
      <c r="C2629" s="62"/>
    </row>
    <row r="2630" s="11" customFormat="1" customHeight="1" spans="1:3">
      <c r="A2630" s="62"/>
      <c r="B2630" s="62"/>
      <c r="C2630" s="62"/>
    </row>
    <row r="2631" s="11" customFormat="1" customHeight="1" spans="1:3">
      <c r="A2631" s="62"/>
      <c r="B2631" s="62"/>
      <c r="C2631" s="62"/>
    </row>
    <row r="2632" s="11" customFormat="1" customHeight="1" spans="1:3">
      <c r="A2632" s="62"/>
      <c r="B2632" s="62"/>
      <c r="C2632" s="62"/>
    </row>
    <row r="2633" s="11" customFormat="1" customHeight="1" spans="1:3">
      <c r="A2633" s="62"/>
      <c r="B2633" s="62"/>
      <c r="C2633" s="62"/>
    </row>
    <row r="2634" s="11" customFormat="1" customHeight="1" spans="1:3">
      <c r="A2634" s="62"/>
      <c r="B2634" s="62"/>
      <c r="C2634" s="62"/>
    </row>
    <row r="2635" s="11" customFormat="1" customHeight="1" spans="1:3">
      <c r="A2635" s="62"/>
      <c r="B2635" s="62"/>
      <c r="C2635" s="62"/>
    </row>
    <row r="2636" s="11" customFormat="1" customHeight="1" spans="1:3">
      <c r="A2636" s="62"/>
      <c r="B2636" s="62"/>
      <c r="C2636" s="62"/>
    </row>
    <row r="2637" s="11" customFormat="1" customHeight="1" spans="1:3">
      <c r="A2637" s="62"/>
      <c r="B2637" s="62"/>
      <c r="C2637" s="62"/>
    </row>
    <row r="2638" s="11" customFormat="1" customHeight="1" spans="1:3">
      <c r="A2638" s="62"/>
      <c r="B2638" s="62"/>
      <c r="C2638" s="62"/>
    </row>
    <row r="2639" s="11" customFormat="1" customHeight="1" spans="1:3">
      <c r="A2639" s="62"/>
      <c r="B2639" s="62"/>
      <c r="C2639" s="62"/>
    </row>
    <row r="2640" s="11" customFormat="1" customHeight="1" spans="1:3">
      <c r="A2640" s="62"/>
      <c r="B2640" s="62"/>
      <c r="C2640" s="62"/>
    </row>
    <row r="2641" s="11" customFormat="1" customHeight="1" spans="1:3">
      <c r="A2641" s="62"/>
      <c r="B2641" s="62"/>
      <c r="C2641" s="62"/>
    </row>
    <row r="2642" s="11" customFormat="1" customHeight="1" spans="1:3">
      <c r="A2642" s="62"/>
      <c r="B2642" s="62"/>
      <c r="C2642" s="62"/>
    </row>
    <row r="2643" s="11" customFormat="1" customHeight="1" spans="1:3">
      <c r="A2643" s="62"/>
      <c r="B2643" s="62"/>
      <c r="C2643" s="62"/>
    </row>
    <row r="2644" s="11" customFormat="1" customHeight="1" spans="1:3">
      <c r="A2644" s="62"/>
      <c r="B2644" s="62"/>
      <c r="C2644" s="62"/>
    </row>
    <row r="2645" s="11" customFormat="1" customHeight="1" spans="1:3">
      <c r="A2645" s="62"/>
      <c r="B2645" s="62"/>
      <c r="C2645" s="62"/>
    </row>
    <row r="2646" s="11" customFormat="1" customHeight="1" spans="1:3">
      <c r="A2646" s="62"/>
      <c r="B2646" s="62"/>
      <c r="C2646" s="62"/>
    </row>
    <row r="2647" s="11" customFormat="1" customHeight="1" spans="1:3">
      <c r="A2647" s="62"/>
      <c r="B2647" s="62"/>
      <c r="C2647" s="62"/>
    </row>
    <row r="2648" s="11" customFormat="1" customHeight="1" spans="1:3">
      <c r="A2648" s="62"/>
      <c r="B2648" s="62"/>
      <c r="C2648" s="62"/>
    </row>
    <row r="2649" s="11" customFormat="1" customHeight="1" spans="1:3">
      <c r="A2649" s="62"/>
      <c r="B2649" s="62"/>
      <c r="C2649" s="62"/>
    </row>
    <row r="2650" s="11" customFormat="1" customHeight="1" spans="1:3">
      <c r="A2650" s="62"/>
      <c r="B2650" s="62"/>
      <c r="C2650" s="62"/>
    </row>
    <row r="2651" s="11" customFormat="1" customHeight="1" spans="1:3">
      <c r="A2651" s="62"/>
      <c r="B2651" s="62"/>
      <c r="C2651" s="62"/>
    </row>
    <row r="2652" s="11" customFormat="1" customHeight="1" spans="1:3">
      <c r="A2652" s="62"/>
      <c r="B2652" s="62"/>
      <c r="C2652" s="62"/>
    </row>
    <row r="2653" s="11" customFormat="1" customHeight="1" spans="1:3">
      <c r="A2653" s="62"/>
      <c r="B2653" s="62"/>
      <c r="C2653" s="62"/>
    </row>
    <row r="2654" s="11" customFormat="1" customHeight="1" spans="1:3">
      <c r="A2654" s="62"/>
      <c r="B2654" s="62"/>
      <c r="C2654" s="62"/>
    </row>
    <row r="2655" s="11" customFormat="1" customHeight="1" spans="1:3">
      <c r="A2655" s="62"/>
      <c r="B2655" s="62"/>
      <c r="C2655" s="62"/>
    </row>
    <row r="2656" s="11" customFormat="1" customHeight="1" spans="1:3">
      <c r="A2656" s="62"/>
      <c r="B2656" s="62"/>
      <c r="C2656" s="62"/>
    </row>
    <row r="2657" s="11" customFormat="1" customHeight="1" spans="1:3">
      <c r="A2657" s="62"/>
      <c r="B2657" s="62"/>
      <c r="C2657" s="62"/>
    </row>
    <row r="2658" s="11" customFormat="1" customHeight="1" spans="1:3">
      <c r="A2658" s="62"/>
      <c r="B2658" s="62"/>
      <c r="C2658" s="62"/>
    </row>
    <row r="2659" s="11" customFormat="1" customHeight="1" spans="1:3">
      <c r="A2659" s="62"/>
      <c r="B2659" s="62"/>
      <c r="C2659" s="62"/>
    </row>
    <row r="2660" s="11" customFormat="1" customHeight="1" spans="1:3">
      <c r="A2660" s="62"/>
      <c r="B2660" s="62"/>
      <c r="C2660" s="62"/>
    </row>
    <row r="2661" s="11" customFormat="1" customHeight="1" spans="1:3">
      <c r="A2661" s="62"/>
      <c r="B2661" s="62"/>
      <c r="C2661" s="62"/>
    </row>
    <row r="2662" s="11" customFormat="1" customHeight="1" spans="1:3">
      <c r="A2662" s="62"/>
      <c r="B2662" s="62"/>
      <c r="C2662" s="62"/>
    </row>
    <row r="2663" s="11" customFormat="1" customHeight="1" spans="1:3">
      <c r="A2663" s="62"/>
      <c r="B2663" s="62"/>
      <c r="C2663" s="62"/>
    </row>
    <row r="2664" s="11" customFormat="1" customHeight="1" spans="1:3">
      <c r="A2664" s="62"/>
      <c r="B2664" s="62"/>
      <c r="C2664" s="62"/>
    </row>
    <row r="2665" s="11" customFormat="1" customHeight="1" spans="1:3">
      <c r="A2665" s="62"/>
      <c r="B2665" s="62"/>
      <c r="C2665" s="62"/>
    </row>
    <row r="2666" s="11" customFormat="1" customHeight="1" spans="1:3">
      <c r="A2666" s="62"/>
      <c r="B2666" s="62"/>
      <c r="C2666" s="62"/>
    </row>
    <row r="2667" s="11" customFormat="1" customHeight="1" spans="1:3">
      <c r="A2667" s="62"/>
      <c r="B2667" s="62"/>
      <c r="C2667" s="62"/>
    </row>
    <row r="2668" s="11" customFormat="1" customHeight="1" spans="1:3">
      <c r="A2668" s="62"/>
      <c r="B2668" s="62"/>
      <c r="C2668" s="62"/>
    </row>
    <row r="2669" s="11" customFormat="1" customHeight="1" spans="1:3">
      <c r="A2669" s="62"/>
      <c r="B2669" s="62"/>
      <c r="C2669" s="62"/>
    </row>
    <row r="2670" s="11" customFormat="1" customHeight="1" spans="1:3">
      <c r="A2670" s="62"/>
      <c r="B2670" s="62"/>
      <c r="C2670" s="62"/>
    </row>
    <row r="2671" s="11" customFormat="1" customHeight="1" spans="1:3">
      <c r="A2671" s="62"/>
      <c r="B2671" s="62"/>
      <c r="C2671" s="62"/>
    </row>
    <row r="2672" s="11" customFormat="1" customHeight="1" spans="1:3">
      <c r="A2672" s="62"/>
      <c r="B2672" s="62"/>
      <c r="C2672" s="62"/>
    </row>
    <row r="2673" s="11" customFormat="1" customHeight="1" spans="1:3">
      <c r="A2673" s="62"/>
      <c r="B2673" s="62"/>
      <c r="C2673" s="62"/>
    </row>
    <row r="2674" s="11" customFormat="1" customHeight="1" spans="1:3">
      <c r="A2674" s="62"/>
      <c r="B2674" s="62"/>
      <c r="C2674" s="62"/>
    </row>
    <row r="2675" s="11" customFormat="1" customHeight="1" spans="1:3">
      <c r="A2675" s="62"/>
      <c r="B2675" s="62"/>
      <c r="C2675" s="62"/>
    </row>
    <row r="2676" s="11" customFormat="1" customHeight="1" spans="1:3">
      <c r="A2676" s="62"/>
      <c r="B2676" s="62"/>
      <c r="C2676" s="62"/>
    </row>
    <row r="2677" s="11" customFormat="1" customHeight="1" spans="1:3">
      <c r="A2677" s="62"/>
      <c r="B2677" s="62"/>
      <c r="C2677" s="62"/>
    </row>
    <row r="2678" s="11" customFormat="1" customHeight="1" spans="1:3">
      <c r="A2678" s="62"/>
      <c r="B2678" s="62"/>
      <c r="C2678" s="62"/>
    </row>
    <row r="2679" s="11" customFormat="1" customHeight="1" spans="1:3">
      <c r="A2679" s="62"/>
      <c r="B2679" s="62"/>
      <c r="C2679" s="62"/>
    </row>
    <row r="2680" s="11" customFormat="1" customHeight="1" spans="1:3">
      <c r="A2680" s="62"/>
      <c r="B2680" s="62"/>
      <c r="C2680" s="62"/>
    </row>
    <row r="2681" s="11" customFormat="1" customHeight="1" spans="1:3">
      <c r="A2681" s="62"/>
      <c r="B2681" s="62"/>
      <c r="C2681" s="62"/>
    </row>
    <row r="2682" s="11" customFormat="1" customHeight="1" spans="1:3">
      <c r="A2682" s="62"/>
      <c r="B2682" s="62"/>
      <c r="C2682" s="62"/>
    </row>
    <row r="2683" s="11" customFormat="1" customHeight="1" spans="1:3">
      <c r="A2683" s="62"/>
      <c r="B2683" s="62"/>
      <c r="C2683" s="62"/>
    </row>
    <row r="2684" s="11" customFormat="1" customHeight="1" spans="1:3">
      <c r="A2684" s="62"/>
      <c r="B2684" s="62"/>
      <c r="C2684" s="62"/>
    </row>
    <row r="2685" s="11" customFormat="1" customHeight="1" spans="1:3">
      <c r="A2685" s="62"/>
      <c r="B2685" s="62"/>
      <c r="C2685" s="62"/>
    </row>
    <row r="2686" s="11" customFormat="1" customHeight="1" spans="1:3">
      <c r="A2686" s="62"/>
      <c r="B2686" s="62"/>
      <c r="C2686" s="62"/>
    </row>
    <row r="2687" s="11" customFormat="1" customHeight="1" spans="1:3">
      <c r="A2687" s="62"/>
      <c r="B2687" s="62"/>
      <c r="C2687" s="62"/>
    </row>
    <row r="2688" s="11" customFormat="1" customHeight="1" spans="1:3">
      <c r="A2688" s="62"/>
      <c r="B2688" s="62"/>
      <c r="C2688" s="62"/>
    </row>
    <row r="2689" s="11" customFormat="1" customHeight="1" spans="1:3">
      <c r="A2689" s="62"/>
      <c r="B2689" s="62"/>
      <c r="C2689" s="62"/>
    </row>
    <row r="2690" s="11" customFormat="1" customHeight="1" spans="1:3">
      <c r="A2690" s="62"/>
      <c r="B2690" s="62"/>
      <c r="C2690" s="62"/>
    </row>
    <row r="2691" s="11" customFormat="1" customHeight="1" spans="1:3">
      <c r="A2691" s="62"/>
      <c r="B2691" s="62"/>
      <c r="C2691" s="62"/>
    </row>
    <row r="2692" s="11" customFormat="1" customHeight="1" spans="1:3">
      <c r="A2692" s="62"/>
      <c r="B2692" s="62"/>
      <c r="C2692" s="62"/>
    </row>
    <row r="2693" s="11" customFormat="1" customHeight="1" spans="1:3">
      <c r="A2693" s="62"/>
      <c r="B2693" s="62"/>
      <c r="C2693" s="62"/>
    </row>
    <row r="2694" s="11" customFormat="1" customHeight="1" spans="1:3">
      <c r="A2694" s="62"/>
      <c r="B2694" s="62"/>
      <c r="C2694" s="62"/>
    </row>
    <row r="2695" s="11" customFormat="1" customHeight="1" spans="1:3">
      <c r="A2695" s="62"/>
      <c r="B2695" s="62"/>
      <c r="C2695" s="62"/>
    </row>
    <row r="2696" s="11" customFormat="1" customHeight="1" spans="1:3">
      <c r="A2696" s="62"/>
      <c r="B2696" s="62"/>
      <c r="C2696" s="62"/>
    </row>
    <row r="2697" s="11" customFormat="1" customHeight="1" spans="1:3">
      <c r="A2697" s="62"/>
      <c r="B2697" s="62"/>
      <c r="C2697" s="62"/>
    </row>
    <row r="2698" s="11" customFormat="1" customHeight="1" spans="1:3">
      <c r="A2698" s="62"/>
      <c r="B2698" s="62"/>
      <c r="C2698" s="62"/>
    </row>
    <row r="2699" s="11" customFormat="1" customHeight="1" spans="1:3">
      <c r="A2699" s="62"/>
      <c r="B2699" s="62"/>
      <c r="C2699" s="62"/>
    </row>
    <row r="2700" s="11" customFormat="1" customHeight="1" spans="1:3">
      <c r="A2700" s="62"/>
      <c r="B2700" s="62"/>
      <c r="C2700" s="62"/>
    </row>
    <row r="2701" s="11" customFormat="1" customHeight="1" spans="1:3">
      <c r="A2701" s="62"/>
      <c r="B2701" s="62"/>
      <c r="C2701" s="62"/>
    </row>
    <row r="2702" s="11" customFormat="1" customHeight="1" spans="1:3">
      <c r="A2702" s="62"/>
      <c r="B2702" s="62"/>
      <c r="C2702" s="62"/>
    </row>
    <row r="2703" s="11" customFormat="1" customHeight="1" spans="1:3">
      <c r="A2703" s="62"/>
      <c r="B2703" s="62"/>
      <c r="C2703" s="62"/>
    </row>
    <row r="2704" s="11" customFormat="1" customHeight="1" spans="1:3">
      <c r="A2704" s="62"/>
      <c r="B2704" s="62"/>
      <c r="C2704" s="62"/>
    </row>
    <row r="2705" s="11" customFormat="1" customHeight="1" spans="1:3">
      <c r="A2705" s="62"/>
      <c r="B2705" s="62"/>
      <c r="C2705" s="62"/>
    </row>
    <row r="2706" s="11" customFormat="1" customHeight="1" spans="1:3">
      <c r="A2706" s="62"/>
      <c r="B2706" s="62"/>
      <c r="C2706" s="62"/>
    </row>
    <row r="2707" s="11" customFormat="1" customHeight="1" spans="1:3">
      <c r="A2707" s="62"/>
      <c r="B2707" s="62"/>
      <c r="C2707" s="62"/>
    </row>
    <row r="2708" s="11" customFormat="1" customHeight="1" spans="1:3">
      <c r="A2708" s="62"/>
      <c r="B2708" s="62"/>
      <c r="C2708" s="62"/>
    </row>
    <row r="2709" s="11" customFormat="1" customHeight="1" spans="1:3">
      <c r="A2709" s="62"/>
      <c r="B2709" s="62"/>
      <c r="C2709" s="62"/>
    </row>
    <row r="2710" s="11" customFormat="1" customHeight="1" spans="1:3">
      <c r="A2710" s="62"/>
      <c r="B2710" s="62"/>
      <c r="C2710" s="62"/>
    </row>
    <row r="2711" s="11" customFormat="1" customHeight="1" spans="1:3">
      <c r="A2711" s="62"/>
      <c r="B2711" s="62"/>
      <c r="C2711" s="62"/>
    </row>
    <row r="2712" s="11" customFormat="1" customHeight="1" spans="1:3">
      <c r="A2712" s="62"/>
      <c r="B2712" s="62"/>
      <c r="C2712" s="62"/>
    </row>
    <row r="2713" s="11" customFormat="1" customHeight="1" spans="1:3">
      <c r="A2713" s="62"/>
      <c r="B2713" s="62"/>
      <c r="C2713" s="62"/>
    </row>
    <row r="2714" s="11" customFormat="1" customHeight="1" spans="1:3">
      <c r="A2714" s="62"/>
      <c r="B2714" s="62"/>
      <c r="C2714" s="62"/>
    </row>
    <row r="2715" s="11" customFormat="1" customHeight="1" spans="1:3">
      <c r="A2715" s="62"/>
      <c r="B2715" s="62"/>
      <c r="C2715" s="62"/>
    </row>
    <row r="2716" s="11" customFormat="1" customHeight="1" spans="1:3">
      <c r="A2716" s="62"/>
      <c r="B2716" s="62"/>
      <c r="C2716" s="62"/>
    </row>
    <row r="2717" s="11" customFormat="1" customHeight="1" spans="1:3">
      <c r="A2717" s="62"/>
      <c r="B2717" s="62"/>
      <c r="C2717" s="62"/>
    </row>
    <row r="2718" s="11" customFormat="1" customHeight="1" spans="1:3">
      <c r="A2718" s="62"/>
      <c r="B2718" s="62"/>
      <c r="C2718" s="62"/>
    </row>
    <row r="2719" s="11" customFormat="1" customHeight="1" spans="1:3">
      <c r="A2719" s="62"/>
      <c r="B2719" s="62"/>
      <c r="C2719" s="62"/>
    </row>
    <row r="2720" s="11" customFormat="1" customHeight="1" spans="1:3">
      <c r="A2720" s="62"/>
      <c r="B2720" s="62"/>
      <c r="C2720" s="62"/>
    </row>
    <row r="2721" s="11" customFormat="1" customHeight="1" spans="1:3">
      <c r="A2721" s="62"/>
      <c r="B2721" s="62"/>
      <c r="C2721" s="62"/>
    </row>
    <row r="2722" s="11" customFormat="1" customHeight="1" spans="1:3">
      <c r="A2722" s="62"/>
      <c r="B2722" s="62"/>
      <c r="C2722" s="62"/>
    </row>
    <row r="2723" s="11" customFormat="1" customHeight="1" spans="1:3">
      <c r="A2723" s="62"/>
      <c r="B2723" s="62"/>
      <c r="C2723" s="62"/>
    </row>
    <row r="2724" s="11" customFormat="1" customHeight="1" spans="1:3">
      <c r="A2724" s="62"/>
      <c r="B2724" s="62"/>
      <c r="C2724" s="62"/>
    </row>
    <row r="2725" s="11" customFormat="1" customHeight="1" spans="1:3">
      <c r="A2725" s="62"/>
      <c r="B2725" s="62"/>
      <c r="C2725" s="62"/>
    </row>
    <row r="2726" s="11" customFormat="1" customHeight="1" spans="1:3">
      <c r="A2726" s="62"/>
      <c r="B2726" s="62"/>
      <c r="C2726" s="62"/>
    </row>
    <row r="2727" s="11" customFormat="1" customHeight="1" spans="1:3">
      <c r="A2727" s="62"/>
      <c r="B2727" s="62"/>
      <c r="C2727" s="62"/>
    </row>
    <row r="2728" s="11" customFormat="1" customHeight="1" spans="1:3">
      <c r="A2728" s="62"/>
      <c r="B2728" s="62"/>
      <c r="C2728" s="62"/>
    </row>
    <row r="2729" s="11" customFormat="1" customHeight="1" spans="1:3">
      <c r="A2729" s="62"/>
      <c r="B2729" s="62"/>
      <c r="C2729" s="62"/>
    </row>
    <row r="2730" s="11" customFormat="1" customHeight="1" spans="1:3">
      <c r="A2730" s="62"/>
      <c r="B2730" s="62"/>
      <c r="C2730" s="62"/>
    </row>
    <row r="2731" s="11" customFormat="1" customHeight="1" spans="1:3">
      <c r="A2731" s="62"/>
      <c r="B2731" s="62"/>
      <c r="C2731" s="62"/>
    </row>
    <row r="2732" s="11" customFormat="1" customHeight="1" spans="1:3">
      <c r="A2732" s="62"/>
      <c r="B2732" s="62"/>
      <c r="C2732" s="62"/>
    </row>
    <row r="2733" s="11" customFormat="1" customHeight="1" spans="1:3">
      <c r="A2733" s="62"/>
      <c r="B2733" s="62"/>
      <c r="C2733" s="62"/>
    </row>
    <row r="2734" s="11" customFormat="1" customHeight="1" spans="1:3">
      <c r="A2734" s="62"/>
      <c r="B2734" s="62"/>
      <c r="C2734" s="62"/>
    </row>
    <row r="2735" s="11" customFormat="1" customHeight="1" spans="1:3">
      <c r="A2735" s="62"/>
      <c r="B2735" s="62"/>
      <c r="C2735" s="62"/>
    </row>
    <row r="2736" s="11" customFormat="1" customHeight="1" spans="1:3">
      <c r="A2736" s="62"/>
      <c r="B2736" s="62"/>
      <c r="C2736" s="62"/>
    </row>
    <row r="2737" s="11" customFormat="1" customHeight="1" spans="1:3">
      <c r="A2737" s="62"/>
      <c r="B2737" s="62"/>
      <c r="C2737" s="62"/>
    </row>
    <row r="2738" s="11" customFormat="1" customHeight="1" spans="1:3">
      <c r="A2738" s="62"/>
      <c r="B2738" s="62"/>
      <c r="C2738" s="62"/>
    </row>
    <row r="2739" s="11" customFormat="1" customHeight="1" spans="1:3">
      <c r="A2739" s="62"/>
      <c r="B2739" s="62"/>
      <c r="C2739" s="62"/>
    </row>
    <row r="2740" s="11" customFormat="1" customHeight="1" spans="1:3">
      <c r="A2740" s="62"/>
      <c r="B2740" s="62"/>
      <c r="C2740" s="62"/>
    </row>
    <row r="2741" s="11" customFormat="1" customHeight="1" spans="1:3">
      <c r="A2741" s="62"/>
      <c r="B2741" s="62"/>
      <c r="C2741" s="62"/>
    </row>
    <row r="2742" s="11" customFormat="1" customHeight="1" spans="1:3">
      <c r="A2742" s="62"/>
      <c r="B2742" s="62"/>
      <c r="C2742" s="62"/>
    </row>
    <row r="2743" s="11" customFormat="1" customHeight="1" spans="1:3">
      <c r="A2743" s="62"/>
      <c r="B2743" s="62"/>
      <c r="C2743" s="62"/>
    </row>
    <row r="2744" s="11" customFormat="1" customHeight="1" spans="1:3">
      <c r="A2744" s="62"/>
      <c r="B2744" s="62"/>
      <c r="C2744" s="62"/>
    </row>
    <row r="2745" s="11" customFormat="1" customHeight="1" spans="1:3">
      <c r="A2745" s="62"/>
      <c r="B2745" s="62"/>
      <c r="C2745" s="62"/>
    </row>
    <row r="2746" s="11" customFormat="1" customHeight="1" spans="1:3">
      <c r="A2746" s="62"/>
      <c r="B2746" s="62"/>
      <c r="C2746" s="62"/>
    </row>
    <row r="2747" s="11" customFormat="1" customHeight="1" spans="1:3">
      <c r="A2747" s="62"/>
      <c r="B2747" s="62"/>
      <c r="C2747" s="62"/>
    </row>
    <row r="2748" s="11" customFormat="1" customHeight="1" spans="1:3">
      <c r="A2748" s="62"/>
      <c r="B2748" s="62"/>
      <c r="C2748" s="62"/>
    </row>
    <row r="2749" s="11" customFormat="1" customHeight="1" spans="1:3">
      <c r="A2749" s="62"/>
      <c r="B2749" s="62"/>
      <c r="C2749" s="62"/>
    </row>
    <row r="2750" s="11" customFormat="1" customHeight="1" spans="1:3">
      <c r="A2750" s="62"/>
      <c r="B2750" s="62"/>
      <c r="C2750" s="62"/>
    </row>
    <row r="2751" s="11" customFormat="1" customHeight="1" spans="1:3">
      <c r="A2751" s="62"/>
      <c r="B2751" s="62"/>
      <c r="C2751" s="62"/>
    </row>
    <row r="2752" s="11" customFormat="1" customHeight="1" spans="1:3">
      <c r="A2752" s="62"/>
      <c r="B2752" s="62"/>
      <c r="C2752" s="62"/>
    </row>
    <row r="2753" s="11" customFormat="1" customHeight="1" spans="1:3">
      <c r="A2753" s="62"/>
      <c r="B2753" s="62"/>
      <c r="C2753" s="62"/>
    </row>
    <row r="2754" s="11" customFormat="1" customHeight="1" spans="1:3">
      <c r="A2754" s="62"/>
      <c r="B2754" s="62"/>
      <c r="C2754" s="62"/>
    </row>
    <row r="2755" s="11" customFormat="1" customHeight="1" spans="1:3">
      <c r="A2755" s="62"/>
      <c r="B2755" s="62"/>
      <c r="C2755" s="62"/>
    </row>
    <row r="2756" s="11" customFormat="1" customHeight="1" spans="1:3">
      <c r="A2756" s="62"/>
      <c r="B2756" s="62"/>
      <c r="C2756" s="62"/>
    </row>
    <row r="2757" s="11" customFormat="1" customHeight="1" spans="1:3">
      <c r="A2757" s="62"/>
      <c r="B2757" s="62"/>
      <c r="C2757" s="62"/>
    </row>
    <row r="2758" s="11" customFormat="1" customHeight="1" spans="1:3">
      <c r="A2758" s="62"/>
      <c r="B2758" s="62"/>
      <c r="C2758" s="62"/>
    </row>
    <row r="2759" s="11" customFormat="1" customHeight="1" spans="1:3">
      <c r="A2759" s="62"/>
      <c r="B2759" s="62"/>
      <c r="C2759" s="62"/>
    </row>
    <row r="2760" s="11" customFormat="1" customHeight="1" spans="1:3">
      <c r="A2760" s="62"/>
      <c r="B2760" s="62"/>
      <c r="C2760" s="62"/>
    </row>
    <row r="2761" s="11" customFormat="1" customHeight="1" spans="1:3">
      <c r="A2761" s="62"/>
      <c r="B2761" s="62"/>
      <c r="C2761" s="62"/>
    </row>
    <row r="2762" s="11" customFormat="1" customHeight="1" spans="1:3">
      <c r="A2762" s="62"/>
      <c r="B2762" s="62"/>
      <c r="C2762" s="62"/>
    </row>
    <row r="2763" s="11" customFormat="1" customHeight="1" spans="1:3">
      <c r="A2763" s="62"/>
      <c r="B2763" s="62"/>
      <c r="C2763" s="62"/>
    </row>
    <row r="2764" s="11" customFormat="1" customHeight="1" spans="1:3">
      <c r="A2764" s="62"/>
      <c r="B2764" s="62"/>
      <c r="C2764" s="62"/>
    </row>
    <row r="2765" s="11" customFormat="1" customHeight="1" spans="1:3">
      <c r="A2765" s="62"/>
      <c r="B2765" s="62"/>
      <c r="C2765" s="62"/>
    </row>
    <row r="2766" s="11" customFormat="1" customHeight="1" spans="1:3">
      <c r="A2766" s="62"/>
      <c r="B2766" s="62"/>
      <c r="C2766" s="62"/>
    </row>
    <row r="2767" s="11" customFormat="1" customHeight="1" spans="1:3">
      <c r="A2767" s="62"/>
      <c r="B2767" s="62"/>
      <c r="C2767" s="62"/>
    </row>
    <row r="2768" s="11" customFormat="1" customHeight="1" spans="1:3">
      <c r="A2768" s="62"/>
      <c r="B2768" s="62"/>
      <c r="C2768" s="62"/>
    </row>
    <row r="2769" s="11" customFormat="1" customHeight="1" spans="1:3">
      <c r="A2769" s="62"/>
      <c r="B2769" s="62"/>
      <c r="C2769" s="62"/>
    </row>
    <row r="2770" s="11" customFormat="1" customHeight="1" spans="1:3">
      <c r="A2770" s="62"/>
      <c r="B2770" s="62"/>
      <c r="C2770" s="62"/>
    </row>
    <row r="2771" s="11" customFormat="1" customHeight="1" spans="1:3">
      <c r="A2771" s="62"/>
      <c r="B2771" s="62"/>
      <c r="C2771" s="62"/>
    </row>
    <row r="2772" s="11" customFormat="1" customHeight="1" spans="1:3">
      <c r="A2772" s="62"/>
      <c r="B2772" s="62"/>
      <c r="C2772" s="62"/>
    </row>
    <row r="2773" s="11" customFormat="1" customHeight="1" spans="1:3">
      <c r="A2773" s="62"/>
      <c r="B2773" s="62"/>
      <c r="C2773" s="62"/>
    </row>
    <row r="2774" s="11" customFormat="1" customHeight="1" spans="1:3">
      <c r="A2774" s="62"/>
      <c r="B2774" s="62"/>
      <c r="C2774" s="62"/>
    </row>
    <row r="2775" s="11" customFormat="1" customHeight="1" spans="1:3">
      <c r="A2775" s="62"/>
      <c r="B2775" s="62"/>
      <c r="C2775" s="62"/>
    </row>
    <row r="2776" s="11" customFormat="1" customHeight="1" spans="1:3">
      <c r="A2776" s="62"/>
      <c r="B2776" s="62"/>
      <c r="C2776" s="62"/>
    </row>
    <row r="2777" s="11" customFormat="1" customHeight="1" spans="1:3">
      <c r="A2777" s="62"/>
      <c r="B2777" s="62"/>
      <c r="C2777" s="62"/>
    </row>
    <row r="2778" s="11" customFormat="1" customHeight="1" spans="1:3">
      <c r="A2778" s="62"/>
      <c r="B2778" s="62"/>
      <c r="C2778" s="62"/>
    </row>
    <row r="2779" s="11" customFormat="1" customHeight="1" spans="1:3">
      <c r="A2779" s="62"/>
      <c r="B2779" s="62"/>
      <c r="C2779" s="62"/>
    </row>
    <row r="2780" s="11" customFormat="1" customHeight="1" spans="1:3">
      <c r="A2780" s="62"/>
      <c r="B2780" s="62"/>
      <c r="C2780" s="62"/>
    </row>
    <row r="2781" s="11" customFormat="1" customHeight="1" spans="1:3">
      <c r="A2781" s="62"/>
      <c r="B2781" s="62"/>
      <c r="C2781" s="62"/>
    </row>
    <row r="2782" s="11" customFormat="1" customHeight="1" spans="1:3">
      <c r="A2782" s="62"/>
      <c r="B2782" s="62"/>
      <c r="C2782" s="62"/>
    </row>
    <row r="2783" s="11" customFormat="1" customHeight="1" spans="1:3">
      <c r="A2783" s="62"/>
      <c r="B2783" s="62"/>
      <c r="C2783" s="62"/>
    </row>
    <row r="2784" s="11" customFormat="1" customHeight="1" spans="1:3">
      <c r="A2784" s="62"/>
      <c r="B2784" s="62"/>
      <c r="C2784" s="62"/>
    </row>
    <row r="2785" s="11" customFormat="1" customHeight="1" spans="1:3">
      <c r="A2785" s="62"/>
      <c r="B2785" s="62"/>
      <c r="C2785" s="62"/>
    </row>
    <row r="2786" s="11" customFormat="1" customHeight="1" spans="1:3">
      <c r="A2786" s="62"/>
      <c r="B2786" s="62"/>
      <c r="C2786" s="62"/>
    </row>
    <row r="2787" s="11" customFormat="1" customHeight="1" spans="1:3">
      <c r="A2787" s="62"/>
      <c r="B2787" s="62"/>
      <c r="C2787" s="62"/>
    </row>
    <row r="2788" s="11" customFormat="1" customHeight="1" spans="1:3">
      <c r="A2788" s="62"/>
      <c r="B2788" s="62"/>
      <c r="C2788" s="62"/>
    </row>
    <row r="2789" s="11" customFormat="1" customHeight="1" spans="1:3">
      <c r="A2789" s="62"/>
      <c r="B2789" s="62"/>
      <c r="C2789" s="62"/>
    </row>
    <row r="2790" s="11" customFormat="1" customHeight="1" spans="1:3">
      <c r="A2790" s="62"/>
      <c r="B2790" s="62"/>
      <c r="C2790" s="62"/>
    </row>
    <row r="2791" s="11" customFormat="1" customHeight="1" spans="1:3">
      <c r="A2791" s="62"/>
      <c r="B2791" s="62"/>
      <c r="C2791" s="62"/>
    </row>
    <row r="2792" s="11" customFormat="1" customHeight="1" spans="1:3">
      <c r="A2792" s="62"/>
      <c r="B2792" s="62"/>
      <c r="C2792" s="62"/>
    </row>
    <row r="2793" s="11" customFormat="1" customHeight="1" spans="1:3">
      <c r="A2793" s="62"/>
      <c r="B2793" s="62"/>
      <c r="C2793" s="62"/>
    </row>
    <row r="2794" s="11" customFormat="1" customHeight="1" spans="1:3">
      <c r="A2794" s="62"/>
      <c r="B2794" s="62"/>
      <c r="C2794" s="62"/>
    </row>
    <row r="2795" s="11" customFormat="1" customHeight="1" spans="1:3">
      <c r="A2795" s="62"/>
      <c r="B2795" s="62"/>
      <c r="C2795" s="62"/>
    </row>
    <row r="2796" s="11" customFormat="1" customHeight="1" spans="1:3">
      <c r="A2796" s="62"/>
      <c r="B2796" s="62"/>
      <c r="C2796" s="62"/>
    </row>
    <row r="2797" s="11" customFormat="1" customHeight="1" spans="1:3">
      <c r="A2797" s="62"/>
      <c r="B2797" s="62"/>
      <c r="C2797" s="62"/>
    </row>
    <row r="2798" s="11" customFormat="1" customHeight="1" spans="1:3">
      <c r="A2798" s="62"/>
      <c r="B2798" s="62"/>
      <c r="C2798" s="62"/>
    </row>
    <row r="2799" s="11" customFormat="1" customHeight="1" spans="1:3">
      <c r="A2799" s="62"/>
      <c r="B2799" s="62"/>
      <c r="C2799" s="62"/>
    </row>
    <row r="2800" s="11" customFormat="1" customHeight="1" spans="1:3">
      <c r="A2800" s="62"/>
      <c r="B2800" s="62"/>
      <c r="C2800" s="62"/>
    </row>
    <row r="2801" s="11" customFormat="1" customHeight="1" spans="1:3">
      <c r="A2801" s="62"/>
      <c r="B2801" s="62"/>
      <c r="C2801" s="62"/>
    </row>
    <row r="2802" s="11" customFormat="1" customHeight="1" spans="1:3">
      <c r="A2802" s="62"/>
      <c r="B2802" s="62"/>
      <c r="C2802" s="62"/>
    </row>
    <row r="2803" s="11" customFormat="1" customHeight="1" spans="1:3">
      <c r="A2803" s="62"/>
      <c r="B2803" s="62"/>
      <c r="C2803" s="62"/>
    </row>
    <row r="2804" s="11" customFormat="1" customHeight="1" spans="1:3">
      <c r="A2804" s="62"/>
      <c r="B2804" s="62"/>
      <c r="C2804" s="62"/>
    </row>
    <row r="2805" s="11" customFormat="1" customHeight="1" spans="1:3">
      <c r="A2805" s="62"/>
      <c r="B2805" s="62"/>
      <c r="C2805" s="62"/>
    </row>
    <row r="2806" s="11" customFormat="1" customHeight="1" spans="1:3">
      <c r="A2806" s="62"/>
      <c r="B2806" s="62"/>
      <c r="C2806" s="62"/>
    </row>
    <row r="2807" s="11" customFormat="1" customHeight="1" spans="1:3">
      <c r="A2807" s="62"/>
      <c r="B2807" s="62"/>
      <c r="C2807" s="62"/>
    </row>
    <row r="2808" s="11" customFormat="1" customHeight="1" spans="1:3">
      <c r="A2808" s="62"/>
      <c r="B2808" s="62"/>
      <c r="C2808" s="62"/>
    </row>
    <row r="2809" s="11" customFormat="1" customHeight="1" spans="1:3">
      <c r="A2809" s="62"/>
      <c r="B2809" s="62"/>
      <c r="C2809" s="62"/>
    </row>
    <row r="2810" s="11" customFormat="1" customHeight="1" spans="1:3">
      <c r="A2810" s="62"/>
      <c r="B2810" s="62"/>
      <c r="C2810" s="62"/>
    </row>
    <row r="2811" s="11" customFormat="1" customHeight="1" spans="1:3">
      <c r="A2811" s="62"/>
      <c r="B2811" s="62"/>
      <c r="C2811" s="62"/>
    </row>
    <row r="2812" s="11" customFormat="1" customHeight="1" spans="1:3">
      <c r="A2812" s="62"/>
      <c r="B2812" s="62"/>
      <c r="C2812" s="62"/>
    </row>
    <row r="2813" s="11" customFormat="1" customHeight="1" spans="1:3">
      <c r="A2813" s="62"/>
      <c r="B2813" s="62"/>
      <c r="C2813" s="62"/>
    </row>
    <row r="2814" s="11" customFormat="1" customHeight="1" spans="1:3">
      <c r="A2814" s="62"/>
      <c r="B2814" s="62"/>
      <c r="C2814" s="62"/>
    </row>
    <row r="2815" s="11" customFormat="1" customHeight="1" spans="1:3">
      <c r="A2815" s="62"/>
      <c r="B2815" s="62"/>
      <c r="C2815" s="62"/>
    </row>
    <row r="2816" s="11" customFormat="1" customHeight="1" spans="1:3">
      <c r="A2816" s="62"/>
      <c r="B2816" s="62"/>
      <c r="C2816" s="62"/>
    </row>
    <row r="2817" s="11" customFormat="1" customHeight="1" spans="1:3">
      <c r="A2817" s="62"/>
      <c r="B2817" s="62"/>
      <c r="C2817" s="62"/>
    </row>
    <row r="2818" s="11" customFormat="1" customHeight="1" spans="1:3">
      <c r="A2818" s="62"/>
      <c r="B2818" s="62"/>
      <c r="C2818" s="62"/>
    </row>
    <row r="2819" s="11" customFormat="1" customHeight="1" spans="1:3">
      <c r="A2819" s="62"/>
      <c r="B2819" s="62"/>
      <c r="C2819" s="62"/>
    </row>
    <row r="2820" s="11" customFormat="1" customHeight="1" spans="1:3">
      <c r="A2820" s="62"/>
      <c r="B2820" s="62"/>
      <c r="C2820" s="62"/>
    </row>
    <row r="2821" s="11" customFormat="1" customHeight="1" spans="1:3">
      <c r="A2821" s="62"/>
      <c r="B2821" s="62"/>
      <c r="C2821" s="62"/>
    </row>
    <row r="2822" s="11" customFormat="1" customHeight="1" spans="1:3">
      <c r="A2822" s="62"/>
      <c r="B2822" s="62"/>
      <c r="C2822" s="62"/>
    </row>
    <row r="2823" s="11" customFormat="1" customHeight="1" spans="1:3">
      <c r="A2823" s="62"/>
      <c r="B2823" s="62"/>
      <c r="C2823" s="62"/>
    </row>
    <row r="2824" s="11" customFormat="1" customHeight="1" spans="1:3">
      <c r="A2824" s="62"/>
      <c r="B2824" s="62"/>
      <c r="C2824" s="62"/>
    </row>
    <row r="2825" s="11" customFormat="1" customHeight="1" spans="1:3">
      <c r="A2825" s="62"/>
      <c r="B2825" s="62"/>
      <c r="C2825" s="62"/>
    </row>
    <row r="2826" s="11" customFormat="1" customHeight="1" spans="1:3">
      <c r="A2826" s="62"/>
      <c r="B2826" s="62"/>
      <c r="C2826" s="62"/>
    </row>
    <row r="2827" s="11" customFormat="1" customHeight="1" spans="1:3">
      <c r="A2827" s="62"/>
      <c r="B2827" s="62"/>
      <c r="C2827" s="62"/>
    </row>
    <row r="2828" s="11" customFormat="1" customHeight="1" spans="1:3">
      <c r="A2828" s="62"/>
      <c r="B2828" s="62"/>
      <c r="C2828" s="62"/>
    </row>
    <row r="2829" s="11" customFormat="1" customHeight="1" spans="1:3">
      <c r="A2829" s="62"/>
      <c r="B2829" s="62"/>
      <c r="C2829" s="62"/>
    </row>
    <row r="2830" s="11" customFormat="1" customHeight="1" spans="1:3">
      <c r="A2830" s="62"/>
      <c r="B2830" s="62"/>
      <c r="C2830" s="62"/>
    </row>
    <row r="2831" s="11" customFormat="1" customHeight="1" spans="1:3">
      <c r="A2831" s="62"/>
      <c r="B2831" s="62"/>
      <c r="C2831" s="62"/>
    </row>
    <row r="2832" s="11" customFormat="1" customHeight="1" spans="1:3">
      <c r="A2832" s="62"/>
      <c r="B2832" s="62"/>
      <c r="C2832" s="62"/>
    </row>
    <row r="2833" s="11" customFormat="1" customHeight="1" spans="1:3">
      <c r="A2833" s="62"/>
      <c r="B2833" s="62"/>
      <c r="C2833" s="62"/>
    </row>
    <row r="2834" s="11" customFormat="1" customHeight="1" spans="1:3">
      <c r="A2834" s="62"/>
      <c r="B2834" s="62"/>
      <c r="C2834" s="62"/>
    </row>
    <row r="2835" s="11" customFormat="1" customHeight="1" spans="1:3">
      <c r="A2835" s="62"/>
      <c r="B2835" s="62"/>
      <c r="C2835" s="62"/>
    </row>
    <row r="2836" s="11" customFormat="1" customHeight="1" spans="1:3">
      <c r="A2836" s="62"/>
      <c r="B2836" s="62"/>
      <c r="C2836" s="62"/>
    </row>
    <row r="2837" s="11" customFormat="1" customHeight="1" spans="1:3">
      <c r="A2837" s="62"/>
      <c r="B2837" s="62"/>
      <c r="C2837" s="62"/>
    </row>
    <row r="2838" s="11" customFormat="1" customHeight="1" spans="1:3">
      <c r="A2838" s="62"/>
      <c r="B2838" s="62"/>
      <c r="C2838" s="62"/>
    </row>
    <row r="2839" s="11" customFormat="1" customHeight="1" spans="1:3">
      <c r="A2839" s="62"/>
      <c r="B2839" s="62"/>
      <c r="C2839" s="62"/>
    </row>
    <row r="2840" s="11" customFormat="1" customHeight="1" spans="1:3">
      <c r="A2840" s="62"/>
      <c r="B2840" s="62"/>
      <c r="C2840" s="62"/>
    </row>
    <row r="2841" s="11" customFormat="1" customHeight="1" spans="1:3">
      <c r="A2841" s="62"/>
      <c r="B2841" s="62"/>
      <c r="C2841" s="62"/>
    </row>
    <row r="2842" s="11" customFormat="1" customHeight="1" spans="1:3">
      <c r="A2842" s="62"/>
      <c r="B2842" s="62"/>
      <c r="C2842" s="62"/>
    </row>
    <row r="2843" s="11" customFormat="1" customHeight="1" spans="1:3">
      <c r="A2843" s="62"/>
      <c r="B2843" s="62"/>
      <c r="C2843" s="62"/>
    </row>
    <row r="2844" s="11" customFormat="1" customHeight="1" spans="1:3">
      <c r="A2844" s="62"/>
      <c r="B2844" s="62"/>
      <c r="C2844" s="62"/>
    </row>
    <row r="2845" s="11" customFormat="1" customHeight="1" spans="1:3">
      <c r="A2845" s="62"/>
      <c r="B2845" s="62"/>
      <c r="C2845" s="62"/>
    </row>
    <row r="2846" s="11" customFormat="1" customHeight="1" spans="1:3">
      <c r="A2846" s="62"/>
      <c r="B2846" s="62"/>
      <c r="C2846" s="62"/>
    </row>
    <row r="2847" s="11" customFormat="1" customHeight="1" spans="1:3">
      <c r="A2847" s="62"/>
      <c r="B2847" s="62"/>
      <c r="C2847" s="62"/>
    </row>
    <row r="2848" s="11" customFormat="1" customHeight="1" spans="1:3">
      <c r="A2848" s="62"/>
      <c r="B2848" s="62"/>
      <c r="C2848" s="62"/>
    </row>
    <row r="2849" s="11" customFormat="1" customHeight="1" spans="1:3">
      <c r="A2849" s="62"/>
      <c r="B2849" s="62"/>
      <c r="C2849" s="62"/>
    </row>
    <row r="2850" s="11" customFormat="1" customHeight="1" spans="1:3">
      <c r="A2850" s="62"/>
      <c r="B2850" s="62"/>
      <c r="C2850" s="62"/>
    </row>
    <row r="2851" s="11" customFormat="1" customHeight="1" spans="1:3">
      <c r="A2851" s="62"/>
      <c r="B2851" s="62"/>
      <c r="C2851" s="62"/>
    </row>
    <row r="2852" s="11" customFormat="1" customHeight="1" spans="1:3">
      <c r="A2852" s="62"/>
      <c r="B2852" s="62"/>
      <c r="C2852" s="62"/>
    </row>
    <row r="2853" s="11" customFormat="1" customHeight="1" spans="1:3">
      <c r="A2853" s="62"/>
      <c r="B2853" s="62"/>
      <c r="C2853" s="62"/>
    </row>
    <row r="2854" s="11" customFormat="1" customHeight="1" spans="1:3">
      <c r="A2854" s="62"/>
      <c r="B2854" s="62"/>
      <c r="C2854" s="62"/>
    </row>
    <row r="2855" s="11" customFormat="1" customHeight="1" spans="1:3">
      <c r="A2855" s="62"/>
      <c r="B2855" s="62"/>
      <c r="C2855" s="62"/>
    </row>
    <row r="2856" s="11" customFormat="1" customHeight="1" spans="1:3">
      <c r="A2856" s="62"/>
      <c r="B2856" s="62"/>
      <c r="C2856" s="62"/>
    </row>
    <row r="2857" s="11" customFormat="1" customHeight="1" spans="1:3">
      <c r="A2857" s="62"/>
      <c r="B2857" s="62"/>
      <c r="C2857" s="62"/>
    </row>
    <row r="2858" s="11" customFormat="1" customHeight="1" spans="1:3">
      <c r="A2858" s="62"/>
      <c r="B2858" s="62"/>
      <c r="C2858" s="62"/>
    </row>
    <row r="2859" s="11" customFormat="1" customHeight="1" spans="1:3">
      <c r="A2859" s="62"/>
      <c r="B2859" s="62"/>
      <c r="C2859" s="62"/>
    </row>
    <row r="2860" s="11" customFormat="1" customHeight="1" spans="1:3">
      <c r="A2860" s="62"/>
      <c r="B2860" s="62"/>
      <c r="C2860" s="62"/>
    </row>
    <row r="2861" s="11" customFormat="1" customHeight="1" spans="1:3">
      <c r="A2861" s="62"/>
      <c r="B2861" s="62"/>
      <c r="C2861" s="62"/>
    </row>
    <row r="2862" s="11" customFormat="1" customHeight="1" spans="1:3">
      <c r="A2862" s="62"/>
      <c r="B2862" s="62"/>
      <c r="C2862" s="62"/>
    </row>
    <row r="2863" s="11" customFormat="1" customHeight="1" spans="1:3">
      <c r="A2863" s="62"/>
      <c r="B2863" s="62"/>
      <c r="C2863" s="62"/>
    </row>
    <row r="2864" s="11" customFormat="1" customHeight="1" spans="1:3">
      <c r="A2864" s="62"/>
      <c r="B2864" s="62"/>
      <c r="C2864" s="62"/>
    </row>
    <row r="2865" s="11" customFormat="1" customHeight="1" spans="1:3">
      <c r="A2865" s="62"/>
      <c r="B2865" s="62"/>
      <c r="C2865" s="62"/>
    </row>
    <row r="2866" s="11" customFormat="1" customHeight="1" spans="1:3">
      <c r="A2866" s="62"/>
      <c r="B2866" s="62"/>
      <c r="C2866" s="62"/>
    </row>
    <row r="2867" s="11" customFormat="1" customHeight="1" spans="1:3">
      <c r="A2867" s="62"/>
      <c r="B2867" s="62"/>
      <c r="C2867" s="62"/>
    </row>
    <row r="2868" s="11" customFormat="1" customHeight="1" spans="1:3">
      <c r="A2868" s="62"/>
      <c r="B2868" s="62"/>
      <c r="C2868" s="62"/>
    </row>
    <row r="2869" s="11" customFormat="1" customHeight="1" spans="1:3">
      <c r="A2869" s="62"/>
      <c r="B2869" s="62"/>
      <c r="C2869" s="62"/>
    </row>
    <row r="2870" s="11" customFormat="1" customHeight="1" spans="1:3">
      <c r="A2870" s="62"/>
      <c r="B2870" s="62"/>
      <c r="C2870" s="62"/>
    </row>
    <row r="2871" s="11" customFormat="1" customHeight="1" spans="1:3">
      <c r="A2871" s="62"/>
      <c r="B2871" s="62"/>
      <c r="C2871" s="62"/>
    </row>
    <row r="2872" s="11" customFormat="1" customHeight="1" spans="1:3">
      <c r="A2872" s="62"/>
      <c r="B2872" s="62"/>
      <c r="C2872" s="62"/>
    </row>
    <row r="2873" s="11" customFormat="1" customHeight="1" spans="1:3">
      <c r="A2873" s="62"/>
      <c r="B2873" s="62"/>
      <c r="C2873" s="62"/>
    </row>
    <row r="2874" s="11" customFormat="1" customHeight="1" spans="1:3">
      <c r="A2874" s="62"/>
      <c r="B2874" s="62"/>
      <c r="C2874" s="62"/>
    </row>
    <row r="2875" s="11" customFormat="1" customHeight="1" spans="1:3">
      <c r="A2875" s="62"/>
      <c r="B2875" s="62"/>
      <c r="C2875" s="62"/>
    </row>
    <row r="2876" s="11" customFormat="1" customHeight="1" spans="1:3">
      <c r="A2876" s="62"/>
      <c r="B2876" s="62"/>
      <c r="C2876" s="62"/>
    </row>
    <row r="2877" s="11" customFormat="1" customHeight="1" spans="1:3">
      <c r="A2877" s="62"/>
      <c r="B2877" s="62"/>
      <c r="C2877" s="62"/>
    </row>
    <row r="2878" s="11" customFormat="1" customHeight="1" spans="1:3">
      <c r="A2878" s="62"/>
      <c r="B2878" s="62"/>
      <c r="C2878" s="62"/>
    </row>
    <row r="2879" s="11" customFormat="1" customHeight="1" spans="1:3">
      <c r="A2879" s="62"/>
      <c r="B2879" s="62"/>
      <c r="C2879" s="62"/>
    </row>
    <row r="2880" s="11" customFormat="1" customHeight="1" spans="1:3">
      <c r="A2880" s="62"/>
      <c r="B2880" s="62"/>
      <c r="C2880" s="62"/>
    </row>
    <row r="2881" s="11" customFormat="1" customHeight="1" spans="1:3">
      <c r="A2881" s="62"/>
      <c r="B2881" s="62"/>
      <c r="C2881" s="62"/>
    </row>
    <row r="2882" s="11" customFormat="1" customHeight="1" spans="1:3">
      <c r="A2882" s="62"/>
      <c r="B2882" s="62"/>
      <c r="C2882" s="62"/>
    </row>
    <row r="2883" s="11" customFormat="1" customHeight="1" spans="1:3">
      <c r="A2883" s="62"/>
      <c r="B2883" s="62"/>
      <c r="C2883" s="62"/>
    </row>
    <row r="2884" s="11" customFormat="1" customHeight="1" spans="1:3">
      <c r="A2884" s="62"/>
      <c r="B2884" s="62"/>
      <c r="C2884" s="62"/>
    </row>
    <row r="2885" s="11" customFormat="1" customHeight="1" spans="1:3">
      <c r="A2885" s="62"/>
      <c r="B2885" s="62"/>
      <c r="C2885" s="62"/>
    </row>
    <row r="2886" s="11" customFormat="1" customHeight="1" spans="1:3">
      <c r="A2886" s="62"/>
      <c r="B2886" s="62"/>
      <c r="C2886" s="62"/>
    </row>
    <row r="2887" s="11" customFormat="1" customHeight="1" spans="1:3">
      <c r="A2887" s="62"/>
      <c r="B2887" s="62"/>
      <c r="C2887" s="62"/>
    </row>
    <row r="2888" s="11" customFormat="1" customHeight="1" spans="1:3">
      <c r="A2888" s="62"/>
      <c r="B2888" s="62"/>
      <c r="C2888" s="62"/>
    </row>
    <row r="2889" s="11" customFormat="1" customHeight="1" spans="1:3">
      <c r="A2889" s="62"/>
      <c r="B2889" s="62"/>
      <c r="C2889" s="62"/>
    </row>
    <row r="2890" s="11" customFormat="1" customHeight="1" spans="1:3">
      <c r="A2890" s="62"/>
      <c r="B2890" s="62"/>
      <c r="C2890" s="62"/>
    </row>
    <row r="2891" s="11" customFormat="1" customHeight="1" spans="1:3">
      <c r="A2891" s="62"/>
      <c r="B2891" s="62"/>
      <c r="C2891" s="62"/>
    </row>
    <row r="2892" s="11" customFormat="1" customHeight="1" spans="1:3">
      <c r="A2892" s="62"/>
      <c r="B2892" s="62"/>
      <c r="C2892" s="62"/>
    </row>
    <row r="2893" s="11" customFormat="1" customHeight="1" spans="1:3">
      <c r="A2893" s="62"/>
      <c r="B2893" s="62"/>
      <c r="C2893" s="62"/>
    </row>
    <row r="2894" s="11" customFormat="1" customHeight="1" spans="1:3">
      <c r="A2894" s="62"/>
      <c r="B2894" s="62"/>
      <c r="C2894" s="62"/>
    </row>
    <row r="2895" s="11" customFormat="1" customHeight="1" spans="1:3">
      <c r="A2895" s="62"/>
      <c r="B2895" s="62"/>
      <c r="C2895" s="62"/>
    </row>
    <row r="2896" s="11" customFormat="1" customHeight="1" spans="1:3">
      <c r="A2896" s="62"/>
      <c r="B2896" s="62"/>
      <c r="C2896" s="62"/>
    </row>
    <row r="2897" s="11" customFormat="1" customHeight="1" spans="1:3">
      <c r="A2897" s="62"/>
      <c r="B2897" s="62"/>
      <c r="C2897" s="62"/>
    </row>
    <row r="2898" s="11" customFormat="1" customHeight="1" spans="1:3">
      <c r="A2898" s="62"/>
      <c r="B2898" s="62"/>
      <c r="C2898" s="62"/>
    </row>
    <row r="2899" s="11" customFormat="1" customHeight="1" spans="1:3">
      <c r="A2899" s="62"/>
      <c r="B2899" s="62"/>
      <c r="C2899" s="62"/>
    </row>
    <row r="2900" s="11" customFormat="1" customHeight="1" spans="1:3">
      <c r="A2900" s="62"/>
      <c r="B2900" s="62"/>
      <c r="C2900" s="62"/>
    </row>
    <row r="2901" s="11" customFormat="1" customHeight="1" spans="1:3">
      <c r="A2901" s="62"/>
      <c r="B2901" s="62"/>
      <c r="C2901" s="62"/>
    </row>
    <row r="2902" s="11" customFormat="1" customHeight="1" spans="1:3">
      <c r="A2902" s="62"/>
      <c r="B2902" s="62"/>
      <c r="C2902" s="62"/>
    </row>
    <row r="2903" s="11" customFormat="1" customHeight="1" spans="1:3">
      <c r="A2903" s="62"/>
      <c r="B2903" s="62"/>
      <c r="C2903" s="62"/>
    </row>
    <row r="2904" s="11" customFormat="1" customHeight="1" spans="1:3">
      <c r="A2904" s="62"/>
      <c r="B2904" s="62"/>
      <c r="C2904" s="62"/>
    </row>
    <row r="2905" s="11" customFormat="1" customHeight="1" spans="1:3">
      <c r="A2905" s="62"/>
      <c r="B2905" s="62"/>
      <c r="C2905" s="62"/>
    </row>
    <row r="2906" s="11" customFormat="1" customHeight="1" spans="1:3">
      <c r="A2906" s="62"/>
      <c r="B2906" s="62"/>
      <c r="C2906" s="62"/>
    </row>
    <row r="2907" s="11" customFormat="1" customHeight="1" spans="1:3">
      <c r="A2907" s="62"/>
      <c r="B2907" s="62"/>
      <c r="C2907" s="62"/>
    </row>
    <row r="2908" s="11" customFormat="1" customHeight="1" spans="1:3">
      <c r="A2908" s="62"/>
      <c r="B2908" s="62"/>
      <c r="C2908" s="62"/>
    </row>
    <row r="2909" s="11" customFormat="1" customHeight="1" spans="1:3">
      <c r="A2909" s="62"/>
      <c r="B2909" s="62"/>
      <c r="C2909" s="62"/>
    </row>
    <row r="2910" s="11" customFormat="1" customHeight="1" spans="1:3">
      <c r="A2910" s="62"/>
      <c r="B2910" s="62"/>
      <c r="C2910" s="62"/>
    </row>
    <row r="2911" s="11" customFormat="1" customHeight="1" spans="1:3">
      <c r="A2911" s="62"/>
      <c r="B2911" s="62"/>
      <c r="C2911" s="62"/>
    </row>
    <row r="2912" s="11" customFormat="1" customHeight="1" spans="1:3">
      <c r="A2912" s="62"/>
      <c r="B2912" s="62"/>
      <c r="C2912" s="62"/>
    </row>
    <row r="2913" s="11" customFormat="1" customHeight="1" spans="1:3">
      <c r="A2913" s="62"/>
      <c r="B2913" s="62"/>
      <c r="C2913" s="62"/>
    </row>
    <row r="2914" s="11" customFormat="1" customHeight="1" spans="1:3">
      <c r="A2914" s="62"/>
      <c r="B2914" s="62"/>
      <c r="C2914" s="62"/>
    </row>
    <row r="2915" s="11" customFormat="1" customHeight="1" spans="1:3">
      <c r="A2915" s="62"/>
      <c r="B2915" s="62"/>
      <c r="C2915" s="62"/>
    </row>
    <row r="2916" s="11" customFormat="1" customHeight="1" spans="1:3">
      <c r="A2916" s="62"/>
      <c r="B2916" s="62"/>
      <c r="C2916" s="62"/>
    </row>
    <row r="2917" s="11" customFormat="1" customHeight="1" spans="1:3">
      <c r="A2917" s="62"/>
      <c r="B2917" s="62"/>
      <c r="C2917" s="62"/>
    </row>
    <row r="2918" s="11" customFormat="1" customHeight="1" spans="1:3">
      <c r="A2918" s="62"/>
      <c r="B2918" s="62"/>
      <c r="C2918" s="62"/>
    </row>
    <row r="2919" s="11" customFormat="1" customHeight="1" spans="1:3">
      <c r="A2919" s="62"/>
      <c r="B2919" s="62"/>
      <c r="C2919" s="62"/>
    </row>
    <row r="2920" s="11" customFormat="1" customHeight="1" spans="1:3">
      <c r="A2920" s="62"/>
      <c r="B2920" s="62"/>
      <c r="C2920" s="62"/>
    </row>
    <row r="2921" s="11" customFormat="1" customHeight="1" spans="1:3">
      <c r="A2921" s="62"/>
      <c r="B2921" s="62"/>
      <c r="C2921" s="62"/>
    </row>
    <row r="2922" s="11" customFormat="1" customHeight="1" spans="1:3">
      <c r="A2922" s="62"/>
      <c r="B2922" s="62"/>
      <c r="C2922" s="62"/>
    </row>
    <row r="2923" s="11" customFormat="1" customHeight="1" spans="1:3">
      <c r="A2923" s="62"/>
      <c r="B2923" s="62"/>
      <c r="C2923" s="62"/>
    </row>
    <row r="2924" s="11" customFormat="1" customHeight="1" spans="1:3">
      <c r="A2924" s="62"/>
      <c r="B2924" s="62"/>
      <c r="C2924" s="62"/>
    </row>
    <row r="2925" s="11" customFormat="1" customHeight="1" spans="1:3">
      <c r="A2925" s="62"/>
      <c r="B2925" s="62"/>
      <c r="C2925" s="62"/>
    </row>
    <row r="2926" s="11" customFormat="1" customHeight="1" spans="1:3">
      <c r="A2926" s="62"/>
      <c r="B2926" s="62"/>
      <c r="C2926" s="62"/>
    </row>
    <row r="2927" s="11" customFormat="1" customHeight="1" spans="1:3">
      <c r="A2927" s="62"/>
      <c r="B2927" s="62"/>
      <c r="C2927" s="62"/>
    </row>
    <row r="2928" s="11" customFormat="1" customHeight="1" spans="1:3">
      <c r="A2928" s="62"/>
      <c r="B2928" s="62"/>
      <c r="C2928" s="62"/>
    </row>
    <row r="2929" s="11" customFormat="1" customHeight="1" spans="1:3">
      <c r="A2929" s="62"/>
      <c r="B2929" s="62"/>
      <c r="C2929" s="62"/>
    </row>
    <row r="2930" s="11" customFormat="1" customHeight="1" spans="1:3">
      <c r="A2930" s="62"/>
      <c r="B2930" s="62"/>
      <c r="C2930" s="62"/>
    </row>
    <row r="2931" s="11" customFormat="1" customHeight="1" spans="1:3">
      <c r="A2931" s="62"/>
      <c r="B2931" s="62"/>
      <c r="C2931" s="62"/>
    </row>
    <row r="2932" s="11" customFormat="1" customHeight="1" spans="1:3">
      <c r="A2932" s="62"/>
      <c r="B2932" s="62"/>
      <c r="C2932" s="62"/>
    </row>
    <row r="2933" s="11" customFormat="1" customHeight="1" spans="1:3">
      <c r="A2933" s="62"/>
      <c r="B2933" s="62"/>
      <c r="C2933" s="62"/>
    </row>
    <row r="2934" s="11" customFormat="1" customHeight="1" spans="1:3">
      <c r="A2934" s="62"/>
      <c r="B2934" s="62"/>
      <c r="C2934" s="62"/>
    </row>
    <row r="2935" s="11" customFormat="1" customHeight="1" spans="1:3">
      <c r="A2935" s="62"/>
      <c r="B2935" s="62"/>
      <c r="C2935" s="62"/>
    </row>
    <row r="2936" s="11" customFormat="1" customHeight="1" spans="1:3">
      <c r="A2936" s="62"/>
      <c r="B2936" s="62"/>
      <c r="C2936" s="62"/>
    </row>
    <row r="2937" s="11" customFormat="1" customHeight="1" spans="1:3">
      <c r="A2937" s="62"/>
      <c r="B2937" s="62"/>
      <c r="C2937" s="62"/>
    </row>
    <row r="2938" s="11" customFormat="1" customHeight="1" spans="1:3">
      <c r="A2938" s="62"/>
      <c r="B2938" s="62"/>
      <c r="C2938" s="62"/>
    </row>
    <row r="2939" s="11" customFormat="1" customHeight="1" spans="1:3">
      <c r="A2939" s="62"/>
      <c r="B2939" s="62"/>
      <c r="C2939" s="62"/>
    </row>
    <row r="2940" s="11" customFormat="1" customHeight="1" spans="1:3">
      <c r="A2940" s="62"/>
      <c r="B2940" s="62"/>
      <c r="C2940" s="62"/>
    </row>
    <row r="2941" s="11" customFormat="1" customHeight="1" spans="1:3">
      <c r="A2941" s="62"/>
      <c r="B2941" s="62"/>
      <c r="C2941" s="62"/>
    </row>
    <row r="2942" s="11" customFormat="1" customHeight="1" spans="1:3">
      <c r="A2942" s="62"/>
      <c r="B2942" s="62"/>
      <c r="C2942" s="62"/>
    </row>
    <row r="2943" s="11" customFormat="1" customHeight="1" spans="1:3">
      <c r="A2943" s="62"/>
      <c r="B2943" s="62"/>
      <c r="C2943" s="62"/>
    </row>
    <row r="2944" s="11" customFormat="1" customHeight="1" spans="1:3">
      <c r="A2944" s="62"/>
      <c r="B2944" s="62"/>
      <c r="C2944" s="62"/>
    </row>
    <row r="2945" s="11" customFormat="1" customHeight="1" spans="1:3">
      <c r="A2945" s="62"/>
      <c r="B2945" s="62"/>
      <c r="C2945" s="62"/>
    </row>
    <row r="2946" s="11" customFormat="1" customHeight="1" spans="1:3">
      <c r="A2946" s="62"/>
      <c r="B2946" s="62"/>
      <c r="C2946" s="62"/>
    </row>
    <row r="2947" s="11" customFormat="1" customHeight="1" spans="1:3">
      <c r="A2947" s="62"/>
      <c r="B2947" s="62"/>
      <c r="C2947" s="62"/>
    </row>
    <row r="2948" s="11" customFormat="1" customHeight="1" spans="1:3">
      <c r="A2948" s="62"/>
      <c r="B2948" s="62"/>
      <c r="C2948" s="62"/>
    </row>
    <row r="2949" s="11" customFormat="1" customHeight="1" spans="1:3">
      <c r="A2949" s="62"/>
      <c r="B2949" s="62"/>
      <c r="C2949" s="62"/>
    </row>
    <row r="2950" s="11" customFormat="1" customHeight="1" spans="1:3">
      <c r="A2950" s="62"/>
      <c r="B2950" s="62"/>
      <c r="C2950" s="62"/>
    </row>
    <row r="2951" s="11" customFormat="1" customHeight="1" spans="1:3">
      <c r="A2951" s="62"/>
      <c r="B2951" s="62"/>
      <c r="C2951" s="62"/>
    </row>
    <row r="2952" s="11" customFormat="1" customHeight="1" spans="1:3">
      <c r="A2952" s="62"/>
      <c r="B2952" s="62"/>
      <c r="C2952" s="62"/>
    </row>
    <row r="2953" s="11" customFormat="1" customHeight="1" spans="1:3">
      <c r="A2953" s="62"/>
      <c r="B2953" s="62"/>
      <c r="C2953" s="62"/>
    </row>
    <row r="2954" s="11" customFormat="1" customHeight="1" spans="1:3">
      <c r="A2954" s="62"/>
      <c r="B2954" s="62"/>
      <c r="C2954" s="62"/>
    </row>
    <row r="2955" s="11" customFormat="1" customHeight="1" spans="1:3">
      <c r="A2955" s="62"/>
      <c r="B2955" s="62"/>
      <c r="C2955" s="62"/>
    </row>
    <row r="2956" s="11" customFormat="1" customHeight="1" spans="1:3">
      <c r="A2956" s="62"/>
      <c r="B2956" s="62"/>
      <c r="C2956" s="62"/>
    </row>
    <row r="2957" s="11" customFormat="1" customHeight="1" spans="1:3">
      <c r="A2957" s="62"/>
      <c r="B2957" s="62"/>
      <c r="C2957" s="62"/>
    </row>
    <row r="2958" s="11" customFormat="1" customHeight="1" spans="1:3">
      <c r="A2958" s="62"/>
      <c r="B2958" s="62"/>
      <c r="C2958" s="62"/>
    </row>
    <row r="2959" s="11" customFormat="1" customHeight="1" spans="1:3">
      <c r="A2959" s="62"/>
      <c r="B2959" s="62"/>
      <c r="C2959" s="62"/>
    </row>
    <row r="2960" s="11" customFormat="1" customHeight="1" spans="1:3">
      <c r="A2960" s="62"/>
      <c r="B2960" s="62"/>
      <c r="C2960" s="62"/>
    </row>
    <row r="2961" s="11" customFormat="1" customHeight="1" spans="1:3">
      <c r="A2961" s="62"/>
      <c r="B2961" s="62"/>
      <c r="C2961" s="62"/>
    </row>
    <row r="2962" s="11" customFormat="1" customHeight="1" spans="1:3">
      <c r="A2962" s="62"/>
      <c r="B2962" s="62"/>
      <c r="C2962" s="62"/>
    </row>
    <row r="2963" s="11" customFormat="1" customHeight="1" spans="1:3">
      <c r="A2963" s="62"/>
      <c r="B2963" s="62"/>
      <c r="C2963" s="62"/>
    </row>
    <row r="2964" s="11" customFormat="1" customHeight="1" spans="1:3">
      <c r="A2964" s="62"/>
      <c r="B2964" s="62"/>
      <c r="C2964" s="62"/>
    </row>
    <row r="2965" s="11" customFormat="1" customHeight="1" spans="1:3">
      <c r="A2965" s="62"/>
      <c r="B2965" s="62"/>
      <c r="C2965" s="62"/>
    </row>
    <row r="2966" s="11" customFormat="1" customHeight="1" spans="1:3">
      <c r="A2966" s="62"/>
      <c r="B2966" s="62"/>
      <c r="C2966" s="62"/>
    </row>
    <row r="2967" s="11" customFormat="1" customHeight="1" spans="1:3">
      <c r="A2967" s="62"/>
      <c r="B2967" s="62"/>
      <c r="C2967" s="62"/>
    </row>
    <row r="2968" s="11" customFormat="1" customHeight="1" spans="1:3">
      <c r="A2968" s="62"/>
      <c r="B2968" s="62"/>
      <c r="C2968" s="62"/>
    </row>
    <row r="2969" s="11" customFormat="1" customHeight="1" spans="1:3">
      <c r="A2969" s="62"/>
      <c r="B2969" s="62"/>
      <c r="C2969" s="62"/>
    </row>
    <row r="2970" s="11" customFormat="1" customHeight="1" spans="1:3">
      <c r="A2970" s="62"/>
      <c r="B2970" s="62"/>
      <c r="C2970" s="62"/>
    </row>
    <row r="2971" s="11" customFormat="1" customHeight="1" spans="1:3">
      <c r="A2971" s="62"/>
      <c r="B2971" s="62"/>
      <c r="C2971" s="62"/>
    </row>
    <row r="2972" s="11" customFormat="1" customHeight="1" spans="1:3">
      <c r="A2972" s="62"/>
      <c r="B2972" s="62"/>
      <c r="C2972" s="62"/>
    </row>
    <row r="2973" s="11" customFormat="1" customHeight="1" spans="1:3">
      <c r="A2973" s="62"/>
      <c r="B2973" s="62"/>
      <c r="C2973" s="62"/>
    </row>
    <row r="2974" s="11" customFormat="1" customHeight="1" spans="1:3">
      <c r="A2974" s="62"/>
      <c r="B2974" s="62"/>
      <c r="C2974" s="62"/>
    </row>
    <row r="2975" s="11" customFormat="1" customHeight="1" spans="1:3">
      <c r="A2975" s="62"/>
      <c r="B2975" s="62"/>
      <c r="C2975" s="62"/>
    </row>
    <row r="2976" s="11" customFormat="1" customHeight="1" spans="1:3">
      <c r="A2976" s="62"/>
      <c r="B2976" s="62"/>
      <c r="C2976" s="62"/>
    </row>
    <row r="2977" s="11" customFormat="1" customHeight="1" spans="1:3">
      <c r="A2977" s="62"/>
      <c r="B2977" s="62"/>
      <c r="C2977" s="62"/>
    </row>
    <row r="2978" s="11" customFormat="1" customHeight="1" spans="1:3">
      <c r="A2978" s="62"/>
      <c r="B2978" s="62"/>
      <c r="C2978" s="62"/>
    </row>
    <row r="2979" s="11" customFormat="1" customHeight="1" spans="1:3">
      <c r="A2979" s="62"/>
      <c r="B2979" s="62"/>
      <c r="C2979" s="62"/>
    </row>
    <row r="2980" s="11" customFormat="1" customHeight="1" spans="1:3">
      <c r="A2980" s="62"/>
      <c r="B2980" s="62"/>
      <c r="C2980" s="62"/>
    </row>
    <row r="2981" s="11" customFormat="1" customHeight="1" spans="1:3">
      <c r="A2981" s="62"/>
      <c r="B2981" s="62"/>
      <c r="C2981" s="62"/>
    </row>
    <row r="2982" s="11" customFormat="1" customHeight="1" spans="1:3">
      <c r="A2982" s="62"/>
      <c r="B2982" s="62"/>
      <c r="C2982" s="62"/>
    </row>
    <row r="2983" s="11" customFormat="1" customHeight="1" spans="1:3">
      <c r="A2983" s="62"/>
      <c r="B2983" s="62"/>
      <c r="C2983" s="62"/>
    </row>
    <row r="2984" s="11" customFormat="1" customHeight="1" spans="1:3">
      <c r="A2984" s="62"/>
      <c r="B2984" s="62"/>
      <c r="C2984" s="62"/>
    </row>
    <row r="2985" s="11" customFormat="1" customHeight="1" spans="1:3">
      <c r="A2985" s="62"/>
      <c r="B2985" s="62"/>
      <c r="C2985" s="62"/>
    </row>
    <row r="2986" s="11" customFormat="1" customHeight="1" spans="1:3">
      <c r="A2986" s="62"/>
      <c r="B2986" s="62"/>
      <c r="C2986" s="62"/>
    </row>
    <row r="2987" s="11" customFormat="1" customHeight="1" spans="1:3">
      <c r="A2987" s="62"/>
      <c r="B2987" s="62"/>
      <c r="C2987" s="62"/>
    </row>
    <row r="2988" s="11" customFormat="1" customHeight="1" spans="1:3">
      <c r="A2988" s="62"/>
      <c r="B2988" s="62"/>
      <c r="C2988" s="62"/>
    </row>
    <row r="2989" s="11" customFormat="1" customHeight="1" spans="1:3">
      <c r="A2989" s="62"/>
      <c r="B2989" s="62"/>
      <c r="C2989" s="62"/>
    </row>
    <row r="2990" s="11" customFormat="1" customHeight="1" spans="1:3">
      <c r="A2990" s="62"/>
      <c r="B2990" s="62"/>
      <c r="C2990" s="62"/>
    </row>
    <row r="2991" s="11" customFormat="1" customHeight="1" spans="1:3">
      <c r="A2991" s="62"/>
      <c r="B2991" s="62"/>
      <c r="C2991" s="62"/>
    </row>
    <row r="2992" s="11" customFormat="1" customHeight="1" spans="1:3">
      <c r="A2992" s="62"/>
      <c r="B2992" s="62"/>
      <c r="C2992" s="62"/>
    </row>
    <row r="2993" s="11" customFormat="1" customHeight="1" spans="1:3">
      <c r="A2993" s="62"/>
      <c r="B2993" s="62"/>
      <c r="C2993" s="62"/>
    </row>
    <row r="2994" s="11" customFormat="1" customHeight="1" spans="1:3">
      <c r="A2994" s="62"/>
      <c r="B2994" s="62"/>
      <c r="C2994" s="62"/>
    </row>
    <row r="2995" s="11" customFormat="1" customHeight="1" spans="1:3">
      <c r="A2995" s="62"/>
      <c r="B2995" s="62"/>
      <c r="C2995" s="62"/>
    </row>
    <row r="2996" s="11" customFormat="1" customHeight="1" spans="1:3">
      <c r="A2996" s="62"/>
      <c r="B2996" s="62"/>
      <c r="C2996" s="62"/>
    </row>
    <row r="2997" s="11" customFormat="1" customHeight="1" spans="1:3">
      <c r="A2997" s="62"/>
      <c r="B2997" s="62"/>
      <c r="C2997" s="62"/>
    </row>
    <row r="2998" s="11" customFormat="1" customHeight="1" spans="1:3">
      <c r="A2998" s="62"/>
      <c r="B2998" s="62"/>
      <c r="C2998" s="62"/>
    </row>
    <row r="2999" s="11" customFormat="1" customHeight="1" spans="1:3">
      <c r="A2999" s="62"/>
      <c r="B2999" s="62"/>
      <c r="C2999" s="62"/>
    </row>
    <row r="3000" s="11" customFormat="1" customHeight="1" spans="1:3">
      <c r="A3000" s="62"/>
      <c r="B3000" s="62"/>
      <c r="C3000" s="62"/>
    </row>
    <row r="3001" s="11" customFormat="1" customHeight="1" spans="1:3">
      <c r="A3001" s="62"/>
      <c r="B3001" s="62"/>
      <c r="C3001" s="62"/>
    </row>
    <row r="3002" s="11" customFormat="1" customHeight="1" spans="1:3">
      <c r="A3002" s="62"/>
      <c r="B3002" s="62"/>
      <c r="C3002" s="62"/>
    </row>
    <row r="3003" s="11" customFormat="1" customHeight="1" spans="1:3">
      <c r="A3003" s="62"/>
      <c r="B3003" s="62"/>
      <c r="C3003" s="62"/>
    </row>
    <row r="3004" s="11" customFormat="1" customHeight="1" spans="1:3">
      <c r="A3004" s="62"/>
      <c r="B3004" s="62"/>
      <c r="C3004" s="62"/>
    </row>
    <row r="3005" s="11" customFormat="1" customHeight="1" spans="1:3">
      <c r="A3005" s="62"/>
      <c r="B3005" s="62"/>
      <c r="C3005" s="62"/>
    </row>
    <row r="3006" s="11" customFormat="1" customHeight="1" spans="1:3">
      <c r="A3006" s="62"/>
      <c r="B3006" s="62"/>
      <c r="C3006" s="62"/>
    </row>
    <row r="3007" s="11" customFormat="1" customHeight="1" spans="1:3">
      <c r="A3007" s="62"/>
      <c r="B3007" s="62"/>
      <c r="C3007" s="62"/>
    </row>
    <row r="3008" s="11" customFormat="1" customHeight="1" spans="1:3">
      <c r="A3008" s="62"/>
      <c r="B3008" s="62"/>
      <c r="C3008" s="62"/>
    </row>
    <row r="3009" s="11" customFormat="1" customHeight="1" spans="1:3">
      <c r="A3009" s="62"/>
      <c r="B3009" s="62"/>
      <c r="C3009" s="62"/>
    </row>
    <row r="3010" s="11" customFormat="1" customHeight="1" spans="1:3">
      <c r="A3010" s="62"/>
      <c r="B3010" s="62"/>
      <c r="C3010" s="62"/>
    </row>
    <row r="3011" s="11" customFormat="1" customHeight="1" spans="1:3">
      <c r="A3011" s="62"/>
      <c r="B3011" s="62"/>
      <c r="C3011" s="62"/>
    </row>
    <row r="3012" s="11" customFormat="1" customHeight="1" spans="1:3">
      <c r="A3012" s="62"/>
      <c r="B3012" s="62"/>
      <c r="C3012" s="62"/>
    </row>
    <row r="3013" s="11" customFormat="1" customHeight="1" spans="1:3">
      <c r="A3013" s="62"/>
      <c r="B3013" s="62"/>
      <c r="C3013" s="62"/>
    </row>
    <row r="3014" s="11" customFormat="1" customHeight="1" spans="1:3">
      <c r="A3014" s="62"/>
      <c r="B3014" s="62"/>
      <c r="C3014" s="62"/>
    </row>
    <row r="3015" s="11" customFormat="1" customHeight="1" spans="1:3">
      <c r="A3015" s="62"/>
      <c r="B3015" s="62"/>
      <c r="C3015" s="62"/>
    </row>
    <row r="3016" s="11" customFormat="1" customHeight="1" spans="1:3">
      <c r="A3016" s="62"/>
      <c r="B3016" s="62"/>
      <c r="C3016" s="62"/>
    </row>
    <row r="3017" s="11" customFormat="1" customHeight="1" spans="1:3">
      <c r="A3017" s="62"/>
      <c r="B3017" s="62"/>
      <c r="C3017" s="62"/>
    </row>
    <row r="3018" s="11" customFormat="1" customHeight="1" spans="1:3">
      <c r="A3018" s="62"/>
      <c r="B3018" s="62"/>
      <c r="C3018" s="62"/>
    </row>
    <row r="3019" s="11" customFormat="1" customHeight="1" spans="1:3">
      <c r="A3019" s="62"/>
      <c r="B3019" s="62"/>
      <c r="C3019" s="62"/>
    </row>
    <row r="3020" s="11" customFormat="1" customHeight="1" spans="1:3">
      <c r="A3020" s="62"/>
      <c r="B3020" s="62"/>
      <c r="C3020" s="62"/>
    </row>
    <row r="3021" s="11" customFormat="1" customHeight="1" spans="1:3">
      <c r="A3021" s="62"/>
      <c r="B3021" s="62"/>
      <c r="C3021" s="62"/>
    </row>
    <row r="3022" s="11" customFormat="1" customHeight="1" spans="1:3">
      <c r="A3022" s="62"/>
      <c r="B3022" s="62"/>
      <c r="C3022" s="62"/>
    </row>
    <row r="3023" s="11" customFormat="1" customHeight="1" spans="1:3">
      <c r="A3023" s="62"/>
      <c r="B3023" s="62"/>
      <c r="C3023" s="62"/>
    </row>
    <row r="3024" s="11" customFormat="1" customHeight="1" spans="1:3">
      <c r="A3024" s="62"/>
      <c r="B3024" s="62"/>
      <c r="C3024" s="62"/>
    </row>
    <row r="3025" s="11" customFormat="1" customHeight="1" spans="1:3">
      <c r="A3025" s="62"/>
      <c r="B3025" s="62"/>
      <c r="C3025" s="62"/>
    </row>
    <row r="3026" s="11" customFormat="1" customHeight="1" spans="1:3">
      <c r="A3026" s="62"/>
      <c r="B3026" s="62"/>
      <c r="C3026" s="62"/>
    </row>
    <row r="3027" s="11" customFormat="1" customHeight="1" spans="1:3">
      <c r="A3027" s="62"/>
      <c r="B3027" s="62"/>
      <c r="C3027" s="62"/>
    </row>
    <row r="3028" s="11" customFormat="1" customHeight="1" spans="1:3">
      <c r="A3028" s="62"/>
      <c r="B3028" s="62"/>
      <c r="C3028" s="62"/>
    </row>
    <row r="3029" s="11" customFormat="1" customHeight="1" spans="1:3">
      <c r="A3029" s="62"/>
      <c r="B3029" s="62"/>
      <c r="C3029" s="62"/>
    </row>
    <row r="3030" s="11" customFormat="1" customHeight="1" spans="1:3">
      <c r="A3030" s="62"/>
      <c r="B3030" s="62"/>
      <c r="C3030" s="62"/>
    </row>
    <row r="3031" s="11" customFormat="1" customHeight="1" spans="1:3">
      <c r="A3031" s="62"/>
      <c r="B3031" s="62"/>
      <c r="C3031" s="62"/>
    </row>
    <row r="3032" s="11" customFormat="1" customHeight="1" spans="1:3">
      <c r="A3032" s="62"/>
      <c r="B3032" s="62"/>
      <c r="C3032" s="62"/>
    </row>
    <row r="3033" s="11" customFormat="1" customHeight="1" spans="1:3">
      <c r="A3033" s="62"/>
      <c r="B3033" s="62"/>
      <c r="C3033" s="62"/>
    </row>
    <row r="3034" s="11" customFormat="1" customHeight="1" spans="1:3">
      <c r="A3034" s="62"/>
      <c r="B3034" s="62"/>
      <c r="C3034" s="62"/>
    </row>
    <row r="3035" s="11" customFormat="1" customHeight="1" spans="1:3">
      <c r="A3035" s="62"/>
      <c r="B3035" s="62"/>
      <c r="C3035" s="62"/>
    </row>
    <row r="3036" s="11" customFormat="1" customHeight="1" spans="1:3">
      <c r="A3036" s="62"/>
      <c r="B3036" s="62"/>
      <c r="C3036" s="62"/>
    </row>
    <row r="3037" s="11" customFormat="1" customHeight="1" spans="1:3">
      <c r="A3037" s="62"/>
      <c r="B3037" s="62"/>
      <c r="C3037" s="62"/>
    </row>
    <row r="3038" s="11" customFormat="1" customHeight="1" spans="1:3">
      <c r="A3038" s="62"/>
      <c r="B3038" s="62"/>
      <c r="C3038" s="62"/>
    </row>
    <row r="3039" s="11" customFormat="1" customHeight="1" spans="1:3">
      <c r="A3039" s="62"/>
      <c r="B3039" s="62"/>
      <c r="C3039" s="62"/>
    </row>
    <row r="3040" s="11" customFormat="1" customHeight="1" spans="1:3">
      <c r="A3040" s="62"/>
      <c r="B3040" s="62"/>
      <c r="C3040" s="62"/>
    </row>
    <row r="3041" s="11" customFormat="1" customHeight="1" spans="1:3">
      <c r="A3041" s="62"/>
      <c r="B3041" s="62"/>
      <c r="C3041" s="62"/>
    </row>
    <row r="3042" s="11" customFormat="1" customHeight="1" spans="1:3">
      <c r="A3042" s="62"/>
      <c r="B3042" s="62"/>
      <c r="C3042" s="62"/>
    </row>
    <row r="3043" s="11" customFormat="1" customHeight="1" spans="1:3">
      <c r="A3043" s="62"/>
      <c r="B3043" s="62"/>
      <c r="C3043" s="62"/>
    </row>
    <row r="3044" s="11" customFormat="1" customHeight="1" spans="1:3">
      <c r="A3044" s="62"/>
      <c r="B3044" s="62"/>
      <c r="C3044" s="62"/>
    </row>
    <row r="3045" s="11" customFormat="1" customHeight="1" spans="1:3">
      <c r="A3045" s="62"/>
      <c r="B3045" s="62"/>
      <c r="C3045" s="62"/>
    </row>
    <row r="3046" s="11" customFormat="1" customHeight="1" spans="1:3">
      <c r="A3046" s="62"/>
      <c r="B3046" s="62"/>
      <c r="C3046" s="62"/>
    </row>
    <row r="3047" s="11" customFormat="1" customHeight="1" spans="1:3">
      <c r="A3047" s="62"/>
      <c r="B3047" s="62"/>
      <c r="C3047" s="62"/>
    </row>
    <row r="3048" s="11" customFormat="1" customHeight="1" spans="1:3">
      <c r="A3048" s="62"/>
      <c r="B3048" s="62"/>
      <c r="C3048" s="62"/>
    </row>
    <row r="3049" s="11" customFormat="1" customHeight="1" spans="1:3">
      <c r="A3049" s="62"/>
      <c r="B3049" s="62"/>
      <c r="C3049" s="62"/>
    </row>
    <row r="3050" s="11" customFormat="1" customHeight="1" spans="1:3">
      <c r="A3050" s="62"/>
      <c r="B3050" s="62"/>
      <c r="C3050" s="62"/>
    </row>
    <row r="3051" s="11" customFormat="1" customHeight="1" spans="1:3">
      <c r="A3051" s="62"/>
      <c r="B3051" s="62"/>
      <c r="C3051" s="62"/>
    </row>
    <row r="3052" s="11" customFormat="1" customHeight="1" spans="1:3">
      <c r="A3052" s="62"/>
      <c r="B3052" s="62"/>
      <c r="C3052" s="62"/>
    </row>
    <row r="3053" s="11" customFormat="1" customHeight="1" spans="1:3">
      <c r="A3053" s="62"/>
      <c r="B3053" s="62"/>
      <c r="C3053" s="62"/>
    </row>
    <row r="3054" s="11" customFormat="1" customHeight="1" spans="1:3">
      <c r="A3054" s="62"/>
      <c r="B3054" s="62"/>
      <c r="C3054" s="62"/>
    </row>
    <row r="3055" s="11" customFormat="1" customHeight="1" spans="1:3">
      <c r="A3055" s="62"/>
      <c r="B3055" s="62"/>
      <c r="C3055" s="62"/>
    </row>
    <row r="3056" s="11" customFormat="1" customHeight="1" spans="1:3">
      <c r="A3056" s="62"/>
      <c r="B3056" s="62"/>
      <c r="C3056" s="62"/>
    </row>
    <row r="3057" s="11" customFormat="1" customHeight="1" spans="1:3">
      <c r="A3057" s="62"/>
      <c r="B3057" s="62"/>
      <c r="C3057" s="62"/>
    </row>
    <row r="3058" s="11" customFormat="1" customHeight="1" spans="1:3">
      <c r="A3058" s="62"/>
      <c r="B3058" s="62"/>
      <c r="C3058" s="62"/>
    </row>
    <row r="3059" s="11" customFormat="1" customHeight="1" spans="1:3">
      <c r="A3059" s="62"/>
      <c r="B3059" s="62"/>
      <c r="C3059" s="62"/>
    </row>
    <row r="3060" s="11" customFormat="1" customHeight="1" spans="1:3">
      <c r="A3060" s="62"/>
      <c r="B3060" s="62"/>
      <c r="C3060" s="62"/>
    </row>
    <row r="3061" s="11" customFormat="1" customHeight="1" spans="1:3">
      <c r="A3061" s="62"/>
      <c r="B3061" s="62"/>
      <c r="C3061" s="62"/>
    </row>
    <row r="3062" s="11" customFormat="1" customHeight="1" spans="1:3">
      <c r="A3062" s="62"/>
      <c r="B3062" s="62"/>
      <c r="C3062" s="62"/>
    </row>
    <row r="3063" s="11" customFormat="1" customHeight="1" spans="1:3">
      <c r="A3063" s="62"/>
      <c r="B3063" s="62"/>
      <c r="C3063" s="62"/>
    </row>
    <row r="3064" s="11" customFormat="1" customHeight="1" spans="1:3">
      <c r="A3064" s="62"/>
      <c r="B3064" s="62"/>
      <c r="C3064" s="62"/>
    </row>
    <row r="3065" s="11" customFormat="1" customHeight="1" spans="1:3">
      <c r="A3065" s="62"/>
      <c r="B3065" s="62"/>
      <c r="C3065" s="62"/>
    </row>
    <row r="3066" s="11" customFormat="1" customHeight="1" spans="1:3">
      <c r="A3066" s="62"/>
      <c r="B3066" s="62"/>
      <c r="C3066" s="62"/>
    </row>
    <row r="3067" s="11" customFormat="1" customHeight="1" spans="1:3">
      <c r="A3067" s="62"/>
      <c r="B3067" s="62"/>
      <c r="C3067" s="62"/>
    </row>
    <row r="3068" s="11" customFormat="1" customHeight="1" spans="1:3">
      <c r="A3068" s="62"/>
      <c r="B3068" s="62"/>
      <c r="C3068" s="62"/>
    </row>
    <row r="3069" s="11" customFormat="1" customHeight="1" spans="1:3">
      <c r="A3069" s="62"/>
      <c r="B3069" s="62"/>
      <c r="C3069" s="62"/>
    </row>
    <row r="3070" s="11" customFormat="1" customHeight="1" spans="1:3">
      <c r="A3070" s="62"/>
      <c r="B3070" s="62"/>
      <c r="C3070" s="62"/>
    </row>
    <row r="3071" s="11" customFormat="1" customHeight="1" spans="1:3">
      <c r="A3071" s="62"/>
      <c r="B3071" s="62"/>
      <c r="C3071" s="62"/>
    </row>
    <row r="3072" s="11" customFormat="1" customHeight="1" spans="1:3">
      <c r="A3072" s="62"/>
      <c r="B3072" s="62"/>
      <c r="C3072" s="62"/>
    </row>
    <row r="3073" s="11" customFormat="1" customHeight="1" spans="1:3">
      <c r="A3073" s="62"/>
      <c r="B3073" s="62"/>
      <c r="C3073" s="62"/>
    </row>
    <row r="3074" s="11" customFormat="1" customHeight="1" spans="1:3">
      <c r="A3074" s="62"/>
      <c r="B3074" s="62"/>
      <c r="C3074" s="62"/>
    </row>
    <row r="3075" s="11" customFormat="1" customHeight="1" spans="1:3">
      <c r="A3075" s="62"/>
      <c r="B3075" s="62"/>
      <c r="C3075" s="62"/>
    </row>
    <row r="3076" s="11" customFormat="1" customHeight="1" spans="1:3">
      <c r="A3076" s="62"/>
      <c r="B3076" s="62"/>
      <c r="C3076" s="62"/>
    </row>
    <row r="3077" s="11" customFormat="1" customHeight="1" spans="1:3">
      <c r="A3077" s="62"/>
      <c r="B3077" s="62"/>
      <c r="C3077" s="62"/>
    </row>
    <row r="3078" s="11" customFormat="1" customHeight="1" spans="1:3">
      <c r="A3078" s="62"/>
      <c r="B3078" s="62"/>
      <c r="C3078" s="62"/>
    </row>
    <row r="3079" s="11" customFormat="1" customHeight="1" spans="1:3">
      <c r="A3079" s="62"/>
      <c r="B3079" s="62"/>
      <c r="C3079" s="62"/>
    </row>
    <row r="3080" s="11" customFormat="1" customHeight="1" spans="1:3">
      <c r="A3080" s="62"/>
      <c r="B3080" s="62"/>
      <c r="C3080" s="62"/>
    </row>
    <row r="3081" s="11" customFormat="1" customHeight="1" spans="1:3">
      <c r="A3081" s="62"/>
      <c r="B3081" s="62"/>
      <c r="C3081" s="62"/>
    </row>
    <row r="3082" s="11" customFormat="1" customHeight="1" spans="1:3">
      <c r="A3082" s="62"/>
      <c r="B3082" s="62"/>
      <c r="C3082" s="62"/>
    </row>
    <row r="3083" s="11" customFormat="1" customHeight="1" spans="1:3">
      <c r="A3083" s="62"/>
      <c r="B3083" s="62"/>
      <c r="C3083" s="62"/>
    </row>
    <row r="3084" s="11" customFormat="1" customHeight="1" spans="1:3">
      <c r="A3084" s="62"/>
      <c r="B3084" s="62"/>
      <c r="C3084" s="62"/>
    </row>
    <row r="3085" s="11" customFormat="1" customHeight="1" spans="1:3">
      <c r="A3085" s="62"/>
      <c r="B3085" s="62"/>
      <c r="C3085" s="62"/>
    </row>
    <row r="3086" s="11" customFormat="1" customHeight="1" spans="1:3">
      <c r="A3086" s="62"/>
      <c r="B3086" s="62"/>
      <c r="C3086" s="62"/>
    </row>
    <row r="3087" s="11" customFormat="1" customHeight="1" spans="1:3">
      <c r="A3087" s="62"/>
      <c r="B3087" s="62"/>
      <c r="C3087" s="62"/>
    </row>
    <row r="3088" s="11" customFormat="1" customHeight="1" spans="1:3">
      <c r="A3088" s="62"/>
      <c r="B3088" s="62"/>
      <c r="C3088" s="62"/>
    </row>
    <row r="3089" s="11" customFormat="1" customHeight="1" spans="1:3">
      <c r="A3089" s="62"/>
      <c r="B3089" s="62"/>
      <c r="C3089" s="62"/>
    </row>
    <row r="3090" s="11" customFormat="1" customHeight="1" spans="1:3">
      <c r="A3090" s="62"/>
      <c r="B3090" s="62"/>
      <c r="C3090" s="62"/>
    </row>
    <row r="3091" s="11" customFormat="1" customHeight="1" spans="1:3">
      <c r="A3091" s="62"/>
      <c r="B3091" s="62"/>
      <c r="C3091" s="62"/>
    </row>
    <row r="3092" s="11" customFormat="1" customHeight="1" spans="1:3">
      <c r="A3092" s="62"/>
      <c r="B3092" s="62"/>
      <c r="C3092" s="62"/>
    </row>
    <row r="3093" s="11" customFormat="1" customHeight="1" spans="1:3">
      <c r="A3093" s="62"/>
      <c r="B3093" s="62"/>
      <c r="C3093" s="62"/>
    </row>
    <row r="3094" s="11" customFormat="1" customHeight="1" spans="1:3">
      <c r="A3094" s="62"/>
      <c r="B3094" s="62"/>
      <c r="C3094" s="62"/>
    </row>
    <row r="3095" s="11" customFormat="1" customHeight="1" spans="1:3">
      <c r="A3095" s="62"/>
      <c r="B3095" s="62"/>
      <c r="C3095" s="62"/>
    </row>
    <row r="3096" s="11" customFormat="1" customHeight="1" spans="1:3">
      <c r="A3096" s="62"/>
      <c r="B3096" s="62"/>
      <c r="C3096" s="62"/>
    </row>
    <row r="3097" s="11" customFormat="1" customHeight="1" spans="1:3">
      <c r="A3097" s="62"/>
      <c r="B3097" s="62"/>
      <c r="C3097" s="62"/>
    </row>
    <row r="3098" s="11" customFormat="1" customHeight="1" spans="1:3">
      <c r="A3098" s="62"/>
      <c r="B3098" s="62"/>
      <c r="C3098" s="62"/>
    </row>
    <row r="3099" s="11" customFormat="1" customHeight="1" spans="1:3">
      <c r="A3099" s="62"/>
      <c r="B3099" s="62"/>
      <c r="C3099" s="62"/>
    </row>
    <row r="3100" s="11" customFormat="1" customHeight="1" spans="1:3">
      <c r="A3100" s="62"/>
      <c r="B3100" s="62"/>
      <c r="C3100" s="62"/>
    </row>
    <row r="3101" s="11" customFormat="1" customHeight="1" spans="1:3">
      <c r="A3101" s="62"/>
      <c r="B3101" s="62"/>
      <c r="C3101" s="62"/>
    </row>
    <row r="3102" s="11" customFormat="1" customHeight="1" spans="1:3">
      <c r="A3102" s="62"/>
      <c r="B3102" s="62"/>
      <c r="C3102" s="62"/>
    </row>
    <row r="3103" s="11" customFormat="1" customHeight="1" spans="1:3">
      <c r="A3103" s="62"/>
      <c r="B3103" s="62"/>
      <c r="C3103" s="62"/>
    </row>
    <row r="3104" s="11" customFormat="1" customHeight="1" spans="1:3">
      <c r="A3104" s="62"/>
      <c r="B3104" s="62"/>
      <c r="C3104" s="62"/>
    </row>
    <row r="3105" s="11" customFormat="1" customHeight="1" spans="1:3">
      <c r="A3105" s="62"/>
      <c r="B3105" s="62"/>
      <c r="C3105" s="62"/>
    </row>
    <row r="3106" s="11" customFormat="1" customHeight="1" spans="1:3">
      <c r="A3106" s="62"/>
      <c r="B3106" s="62"/>
      <c r="C3106" s="62"/>
    </row>
    <row r="3107" s="11" customFormat="1" customHeight="1" spans="1:3">
      <c r="A3107" s="62"/>
      <c r="B3107" s="62"/>
      <c r="C3107" s="62"/>
    </row>
    <row r="3108" s="11" customFormat="1" customHeight="1" spans="1:3">
      <c r="A3108" s="62"/>
      <c r="B3108" s="62"/>
      <c r="C3108" s="62"/>
    </row>
    <row r="3109" s="11" customFormat="1" customHeight="1" spans="1:3">
      <c r="A3109" s="62"/>
      <c r="B3109" s="62"/>
      <c r="C3109" s="62"/>
    </row>
    <row r="3110" s="11" customFormat="1" customHeight="1" spans="1:3">
      <c r="A3110" s="62"/>
      <c r="B3110" s="62"/>
      <c r="C3110" s="62"/>
    </row>
    <row r="3111" s="11" customFormat="1" customHeight="1" spans="1:3">
      <c r="A3111" s="62"/>
      <c r="B3111" s="62"/>
      <c r="C3111" s="62"/>
    </row>
    <row r="3112" s="11" customFormat="1" customHeight="1" spans="1:3">
      <c r="A3112" s="62"/>
      <c r="B3112" s="62"/>
      <c r="C3112" s="62"/>
    </row>
    <row r="3113" s="11" customFormat="1" customHeight="1" spans="1:3">
      <c r="A3113" s="62"/>
      <c r="B3113" s="62"/>
      <c r="C3113" s="62"/>
    </row>
    <row r="3114" s="11" customFormat="1" customHeight="1" spans="1:3">
      <c r="A3114" s="62"/>
      <c r="B3114" s="62"/>
      <c r="C3114" s="62"/>
    </row>
    <row r="3115" s="11" customFormat="1" customHeight="1" spans="1:3">
      <c r="A3115" s="62"/>
      <c r="B3115" s="62"/>
      <c r="C3115" s="62"/>
    </row>
    <row r="3116" s="11" customFormat="1" customHeight="1" spans="1:3">
      <c r="A3116" s="62"/>
      <c r="B3116" s="62"/>
      <c r="C3116" s="62"/>
    </row>
    <row r="3117" s="11" customFormat="1" customHeight="1" spans="1:3">
      <c r="A3117" s="62"/>
      <c r="B3117" s="62"/>
      <c r="C3117" s="62"/>
    </row>
    <row r="3118" s="11" customFormat="1" customHeight="1" spans="1:3">
      <c r="A3118" s="62"/>
      <c r="B3118" s="62"/>
      <c r="C3118" s="62"/>
    </row>
    <row r="3119" s="11" customFormat="1" customHeight="1" spans="1:3">
      <c r="A3119" s="62"/>
      <c r="B3119" s="62"/>
      <c r="C3119" s="62"/>
    </row>
    <row r="3120" s="11" customFormat="1" customHeight="1" spans="1:3">
      <c r="A3120" s="62"/>
      <c r="B3120" s="62"/>
      <c r="C3120" s="62"/>
    </row>
    <row r="3121" s="11" customFormat="1" customHeight="1" spans="1:3">
      <c r="A3121" s="62"/>
      <c r="B3121" s="62"/>
      <c r="C3121" s="62"/>
    </row>
    <row r="3122" s="11" customFormat="1" customHeight="1" spans="1:3">
      <c r="A3122" s="62"/>
      <c r="B3122" s="62"/>
      <c r="C3122" s="62"/>
    </row>
    <row r="3123" s="11" customFormat="1" customHeight="1" spans="1:3">
      <c r="A3123" s="62"/>
      <c r="B3123" s="62"/>
      <c r="C3123" s="62"/>
    </row>
    <row r="3124" s="11" customFormat="1" customHeight="1" spans="1:3">
      <c r="A3124" s="62"/>
      <c r="B3124" s="62"/>
      <c r="C3124" s="62"/>
    </row>
    <row r="3125" s="11" customFormat="1" customHeight="1" spans="1:3">
      <c r="A3125" s="62"/>
      <c r="B3125" s="62"/>
      <c r="C3125" s="62"/>
    </row>
    <row r="3126" s="11" customFormat="1" customHeight="1" spans="1:3">
      <c r="A3126" s="62"/>
      <c r="B3126" s="62"/>
      <c r="C3126" s="62"/>
    </row>
    <row r="3127" s="11" customFormat="1" customHeight="1" spans="1:3">
      <c r="A3127" s="62"/>
      <c r="B3127" s="62"/>
      <c r="C3127" s="62"/>
    </row>
    <row r="3128" s="11" customFormat="1" customHeight="1" spans="1:3">
      <c r="A3128" s="62"/>
      <c r="B3128" s="62"/>
      <c r="C3128" s="62"/>
    </row>
    <row r="3129" s="11" customFormat="1" customHeight="1" spans="1:3">
      <c r="A3129" s="62"/>
      <c r="B3129" s="62"/>
      <c r="C3129" s="62"/>
    </row>
    <row r="3130" s="11" customFormat="1" customHeight="1" spans="1:3">
      <c r="A3130" s="62"/>
      <c r="B3130" s="62"/>
      <c r="C3130" s="62"/>
    </row>
    <row r="3131" s="11" customFormat="1" customHeight="1" spans="1:3">
      <c r="A3131" s="62"/>
      <c r="B3131" s="62"/>
      <c r="C3131" s="62"/>
    </row>
    <row r="3132" s="11" customFormat="1" customHeight="1" spans="1:3">
      <c r="A3132" s="62"/>
      <c r="B3132" s="62"/>
      <c r="C3132" s="62"/>
    </row>
    <row r="3133" s="11" customFormat="1" customHeight="1" spans="1:3">
      <c r="A3133" s="62"/>
      <c r="B3133" s="62"/>
      <c r="C3133" s="62"/>
    </row>
    <row r="3134" s="11" customFormat="1" customHeight="1" spans="1:3">
      <c r="A3134" s="62"/>
      <c r="B3134" s="62"/>
      <c r="C3134" s="62"/>
    </row>
    <row r="3135" s="11" customFormat="1" customHeight="1" spans="1:3">
      <c r="A3135" s="62"/>
      <c r="B3135" s="62"/>
      <c r="C3135" s="62"/>
    </row>
    <row r="3136" s="11" customFormat="1" customHeight="1" spans="1:3">
      <c r="A3136" s="62"/>
      <c r="B3136" s="62"/>
      <c r="C3136" s="62"/>
    </row>
    <row r="3137" s="11" customFormat="1" customHeight="1" spans="1:3">
      <c r="A3137" s="62"/>
      <c r="B3137" s="62"/>
      <c r="C3137" s="62"/>
    </row>
    <row r="3138" s="11" customFormat="1" customHeight="1" spans="1:3">
      <c r="A3138" s="62"/>
      <c r="B3138" s="62"/>
      <c r="C3138" s="62"/>
    </row>
    <row r="3139" s="11" customFormat="1" customHeight="1" spans="1:3">
      <c r="A3139" s="62"/>
      <c r="B3139" s="62"/>
      <c r="C3139" s="62"/>
    </row>
    <row r="3140" s="11" customFormat="1" customHeight="1" spans="1:3">
      <c r="A3140" s="62"/>
      <c r="B3140" s="62"/>
      <c r="C3140" s="62"/>
    </row>
    <row r="3141" s="11" customFormat="1" customHeight="1" spans="1:3">
      <c r="A3141" s="62"/>
      <c r="B3141" s="62"/>
      <c r="C3141" s="62"/>
    </row>
    <row r="3142" s="11" customFormat="1" customHeight="1" spans="1:3">
      <c r="A3142" s="62"/>
      <c r="B3142" s="62"/>
      <c r="C3142" s="62"/>
    </row>
    <row r="3143" s="11" customFormat="1" customHeight="1" spans="1:3">
      <c r="A3143" s="62"/>
      <c r="B3143" s="62"/>
      <c r="C3143" s="62"/>
    </row>
    <row r="3144" s="11" customFormat="1" customHeight="1" spans="1:3">
      <c r="A3144" s="62"/>
      <c r="B3144" s="62"/>
      <c r="C3144" s="62"/>
    </row>
    <row r="3145" s="11" customFormat="1" customHeight="1" spans="1:3">
      <c r="A3145" s="62"/>
      <c r="B3145" s="62"/>
      <c r="C3145" s="62"/>
    </row>
    <row r="3146" s="11" customFormat="1" customHeight="1" spans="1:3">
      <c r="A3146" s="62"/>
      <c r="B3146" s="62"/>
      <c r="C3146" s="62"/>
    </row>
    <row r="3147" s="11" customFormat="1" customHeight="1" spans="1:3">
      <c r="A3147" s="62"/>
      <c r="B3147" s="62"/>
      <c r="C3147" s="62"/>
    </row>
    <row r="3148" s="11" customFormat="1" customHeight="1" spans="1:3">
      <c r="A3148" s="62"/>
      <c r="B3148" s="62"/>
      <c r="C3148" s="62"/>
    </row>
    <row r="3149" s="11" customFormat="1" customHeight="1" spans="1:3">
      <c r="A3149" s="62"/>
      <c r="B3149" s="62"/>
      <c r="C3149" s="62"/>
    </row>
    <row r="3150" s="11" customFormat="1" customHeight="1" spans="1:3">
      <c r="A3150" s="62"/>
      <c r="B3150" s="62"/>
      <c r="C3150" s="62"/>
    </row>
    <row r="3151" s="11" customFormat="1" customHeight="1" spans="1:3">
      <c r="A3151" s="62"/>
      <c r="B3151" s="62"/>
      <c r="C3151" s="62"/>
    </row>
    <row r="3152" s="11" customFormat="1" customHeight="1" spans="1:3">
      <c r="A3152" s="62"/>
      <c r="B3152" s="62"/>
      <c r="C3152" s="62"/>
    </row>
    <row r="3153" s="11" customFormat="1" customHeight="1" spans="1:3">
      <c r="A3153" s="62"/>
      <c r="B3153" s="62"/>
      <c r="C3153" s="62"/>
    </row>
    <row r="3154" s="11" customFormat="1" customHeight="1" spans="1:3">
      <c r="A3154" s="62"/>
      <c r="B3154" s="62"/>
      <c r="C3154" s="62"/>
    </row>
    <row r="3155" s="11" customFormat="1" customHeight="1" spans="1:3">
      <c r="A3155" s="62"/>
      <c r="B3155" s="62"/>
      <c r="C3155" s="62"/>
    </row>
    <row r="3156" s="11" customFormat="1" customHeight="1" spans="1:3">
      <c r="A3156" s="62"/>
      <c r="B3156" s="62"/>
      <c r="C3156" s="62"/>
    </row>
    <row r="3157" s="11" customFormat="1" customHeight="1" spans="1:3">
      <c r="A3157" s="62"/>
      <c r="B3157" s="62"/>
      <c r="C3157" s="62"/>
    </row>
    <row r="3158" s="11" customFormat="1" customHeight="1" spans="1:3">
      <c r="A3158" s="62"/>
      <c r="B3158" s="62"/>
      <c r="C3158" s="62"/>
    </row>
    <row r="3159" s="11" customFormat="1" customHeight="1" spans="1:3">
      <c r="A3159" s="62"/>
      <c r="B3159" s="62"/>
      <c r="C3159" s="62"/>
    </row>
    <row r="3160" s="11" customFormat="1" customHeight="1" spans="1:3">
      <c r="A3160" s="62"/>
      <c r="B3160" s="62"/>
      <c r="C3160" s="62"/>
    </row>
    <row r="3161" s="11" customFormat="1" customHeight="1" spans="1:3">
      <c r="A3161" s="62"/>
      <c r="B3161" s="62"/>
      <c r="C3161" s="62"/>
    </row>
    <row r="3162" s="11" customFormat="1" customHeight="1" spans="1:3">
      <c r="A3162" s="62"/>
      <c r="B3162" s="62"/>
      <c r="C3162" s="62"/>
    </row>
    <row r="3163" s="11" customFormat="1" customHeight="1" spans="1:3">
      <c r="A3163" s="62"/>
      <c r="B3163" s="62"/>
      <c r="C3163" s="62"/>
    </row>
    <row r="3164" s="11" customFormat="1" customHeight="1" spans="1:3">
      <c r="A3164" s="62"/>
      <c r="B3164" s="62"/>
      <c r="C3164" s="62"/>
    </row>
    <row r="3165" s="11" customFormat="1" customHeight="1" spans="1:3">
      <c r="A3165" s="62"/>
      <c r="B3165" s="62"/>
      <c r="C3165" s="62"/>
    </row>
    <row r="3166" s="11" customFormat="1" customHeight="1" spans="1:3">
      <c r="A3166" s="62"/>
      <c r="B3166" s="62"/>
      <c r="C3166" s="62"/>
    </row>
    <row r="3167" s="11" customFormat="1" customHeight="1" spans="1:3">
      <c r="A3167" s="62"/>
      <c r="B3167" s="62"/>
      <c r="C3167" s="62"/>
    </row>
    <row r="3168" s="11" customFormat="1" customHeight="1" spans="1:3">
      <c r="A3168" s="62"/>
      <c r="B3168" s="62"/>
      <c r="C3168" s="62"/>
    </row>
    <row r="3169" s="11" customFormat="1" customHeight="1" spans="1:3">
      <c r="A3169" s="62"/>
      <c r="B3169" s="62"/>
      <c r="C3169" s="62"/>
    </row>
    <row r="3170" s="11" customFormat="1" customHeight="1" spans="1:3">
      <c r="A3170" s="62"/>
      <c r="B3170" s="62"/>
      <c r="C3170" s="62"/>
    </row>
    <row r="3171" s="11" customFormat="1" customHeight="1" spans="1:3">
      <c r="A3171" s="62"/>
      <c r="B3171" s="62"/>
      <c r="C3171" s="62"/>
    </row>
    <row r="3172" s="11" customFormat="1" customHeight="1" spans="1:3">
      <c r="A3172" s="62"/>
      <c r="B3172" s="62"/>
      <c r="C3172" s="62"/>
    </row>
    <row r="3173" s="11" customFormat="1" customHeight="1" spans="1:3">
      <c r="A3173" s="62"/>
      <c r="B3173" s="62"/>
      <c r="C3173" s="62"/>
    </row>
    <row r="3174" s="11" customFormat="1" customHeight="1" spans="1:3">
      <c r="A3174" s="62"/>
      <c r="B3174" s="62"/>
      <c r="C3174" s="62"/>
    </row>
    <row r="3175" s="11" customFormat="1" customHeight="1" spans="1:3">
      <c r="A3175" s="62"/>
      <c r="B3175" s="62"/>
      <c r="C3175" s="62"/>
    </row>
    <row r="3176" s="11" customFormat="1" customHeight="1" spans="1:3">
      <c r="A3176" s="62"/>
      <c r="B3176" s="62"/>
      <c r="C3176" s="62"/>
    </row>
    <row r="3177" s="11" customFormat="1" customHeight="1" spans="1:3">
      <c r="A3177" s="62"/>
      <c r="B3177" s="62"/>
      <c r="C3177" s="62"/>
    </row>
    <row r="3178" s="11" customFormat="1" customHeight="1" spans="1:3">
      <c r="A3178" s="62"/>
      <c r="B3178" s="62"/>
      <c r="C3178" s="62"/>
    </row>
    <row r="3179" s="11" customFormat="1" customHeight="1" spans="1:3">
      <c r="A3179" s="62"/>
      <c r="B3179" s="62"/>
      <c r="C3179" s="62"/>
    </row>
    <row r="3180" s="11" customFormat="1" customHeight="1" spans="1:3">
      <c r="A3180" s="62"/>
      <c r="B3180" s="62"/>
      <c r="C3180" s="62"/>
    </row>
    <row r="3181" s="11" customFormat="1" customHeight="1" spans="1:3">
      <c r="A3181" s="62"/>
      <c r="B3181" s="62"/>
      <c r="C3181" s="62"/>
    </row>
    <row r="3182" s="11" customFormat="1" customHeight="1" spans="1:3">
      <c r="A3182" s="62"/>
      <c r="B3182" s="62"/>
      <c r="C3182" s="62"/>
    </row>
    <row r="3183" s="11" customFormat="1" customHeight="1" spans="1:3">
      <c r="A3183" s="62"/>
      <c r="B3183" s="62"/>
      <c r="C3183" s="62"/>
    </row>
    <row r="3184" s="11" customFormat="1" customHeight="1" spans="1:3">
      <c r="A3184" s="62"/>
      <c r="B3184" s="62"/>
      <c r="C3184" s="62"/>
    </row>
    <row r="3185" s="11" customFormat="1" customHeight="1" spans="1:3">
      <c r="A3185" s="62"/>
      <c r="B3185" s="62"/>
      <c r="C3185" s="62"/>
    </row>
    <row r="3186" s="11" customFormat="1" customHeight="1" spans="1:3">
      <c r="A3186" s="62"/>
      <c r="B3186" s="62"/>
      <c r="C3186" s="62"/>
    </row>
    <row r="3187" s="11" customFormat="1" customHeight="1" spans="1:3">
      <c r="A3187" s="62"/>
      <c r="B3187" s="62"/>
      <c r="C3187" s="62"/>
    </row>
    <row r="3188" s="11" customFormat="1" customHeight="1" spans="1:3">
      <c r="A3188" s="62"/>
      <c r="B3188" s="62"/>
      <c r="C3188" s="62"/>
    </row>
    <row r="3189" s="11" customFormat="1" customHeight="1" spans="1:3">
      <c r="A3189" s="62"/>
      <c r="B3189" s="62"/>
      <c r="C3189" s="62"/>
    </row>
    <row r="3190" s="11" customFormat="1" customHeight="1" spans="1:3">
      <c r="A3190" s="62"/>
      <c r="B3190" s="62"/>
      <c r="C3190" s="62"/>
    </row>
    <row r="3191" s="11" customFormat="1" customHeight="1" spans="1:3">
      <c r="A3191" s="62"/>
      <c r="B3191" s="62"/>
      <c r="C3191" s="62"/>
    </row>
    <row r="3192" s="11" customFormat="1" customHeight="1" spans="1:3">
      <c r="A3192" s="62"/>
      <c r="B3192" s="62"/>
      <c r="C3192" s="62"/>
    </row>
    <row r="3193" s="11" customFormat="1" customHeight="1" spans="1:3">
      <c r="A3193" s="62"/>
      <c r="B3193" s="62"/>
      <c r="C3193" s="62"/>
    </row>
    <row r="3194" s="11" customFormat="1" customHeight="1" spans="1:3">
      <c r="A3194" s="62"/>
      <c r="B3194" s="62"/>
      <c r="C3194" s="62"/>
    </row>
    <row r="3195" s="11" customFormat="1" customHeight="1" spans="1:3">
      <c r="A3195" s="62"/>
      <c r="B3195" s="62"/>
      <c r="C3195" s="62"/>
    </row>
    <row r="3196" s="11" customFormat="1" customHeight="1" spans="1:3">
      <c r="A3196" s="62"/>
      <c r="B3196" s="62"/>
      <c r="C3196" s="62"/>
    </row>
    <row r="3197" s="11" customFormat="1" customHeight="1" spans="1:3">
      <c r="A3197" s="62"/>
      <c r="B3197" s="62"/>
      <c r="C3197" s="62"/>
    </row>
    <row r="3198" s="11" customFormat="1" customHeight="1" spans="1:3">
      <c r="A3198" s="62"/>
      <c r="B3198" s="62"/>
      <c r="C3198" s="62"/>
    </row>
    <row r="3199" s="11" customFormat="1" customHeight="1" spans="1:3">
      <c r="A3199" s="62"/>
      <c r="B3199" s="62"/>
      <c r="C3199" s="62"/>
    </row>
    <row r="3200" s="11" customFormat="1" customHeight="1" spans="1:3">
      <c r="A3200" s="62"/>
      <c r="B3200" s="62"/>
      <c r="C3200" s="62"/>
    </row>
    <row r="3201" s="11" customFormat="1" customHeight="1" spans="1:3">
      <c r="A3201" s="62"/>
      <c r="B3201" s="62"/>
      <c r="C3201" s="62"/>
    </row>
    <row r="3202" s="11" customFormat="1" customHeight="1" spans="1:3">
      <c r="A3202" s="62"/>
      <c r="B3202" s="62"/>
      <c r="C3202" s="62"/>
    </row>
    <row r="3203" s="11" customFormat="1" customHeight="1" spans="1:3">
      <c r="A3203" s="62"/>
      <c r="B3203" s="62"/>
      <c r="C3203" s="62"/>
    </row>
    <row r="3204" s="11" customFormat="1" customHeight="1" spans="1:3">
      <c r="A3204" s="62"/>
      <c r="B3204" s="62"/>
      <c r="C3204" s="62"/>
    </row>
    <row r="3205" s="11" customFormat="1" customHeight="1" spans="1:3">
      <c r="A3205" s="62"/>
      <c r="B3205" s="62"/>
      <c r="C3205" s="62"/>
    </row>
    <row r="3206" s="11" customFormat="1" customHeight="1" spans="1:3">
      <c r="A3206" s="62"/>
      <c r="B3206" s="62"/>
      <c r="C3206" s="62"/>
    </row>
    <row r="3207" s="11" customFormat="1" customHeight="1" spans="1:3">
      <c r="A3207" s="62"/>
      <c r="B3207" s="62"/>
      <c r="C3207" s="62"/>
    </row>
    <row r="3208" s="11" customFormat="1" customHeight="1" spans="1:3">
      <c r="A3208" s="62"/>
      <c r="B3208" s="62"/>
      <c r="C3208" s="62"/>
    </row>
    <row r="3209" s="11" customFormat="1" customHeight="1" spans="1:3">
      <c r="A3209" s="62"/>
      <c r="B3209" s="62"/>
      <c r="C3209" s="62"/>
    </row>
    <row r="3210" s="11" customFormat="1" customHeight="1" spans="1:3">
      <c r="A3210" s="62"/>
      <c r="B3210" s="62"/>
      <c r="C3210" s="62"/>
    </row>
    <row r="3211" s="11" customFormat="1" customHeight="1" spans="1:3">
      <c r="A3211" s="62"/>
      <c r="B3211" s="62"/>
      <c r="C3211" s="62"/>
    </row>
    <row r="3212" s="11" customFormat="1" customHeight="1" spans="1:3">
      <c r="A3212" s="62"/>
      <c r="B3212" s="62"/>
      <c r="C3212" s="62"/>
    </row>
    <row r="3213" s="11" customFormat="1" customHeight="1" spans="1:3">
      <c r="A3213" s="62"/>
      <c r="B3213" s="62"/>
      <c r="C3213" s="62"/>
    </row>
    <row r="3214" s="11" customFormat="1" customHeight="1" spans="1:3">
      <c r="A3214" s="62"/>
      <c r="B3214" s="62"/>
      <c r="C3214" s="62"/>
    </row>
    <row r="3215" s="11" customFormat="1" customHeight="1" spans="1:3">
      <c r="A3215" s="62"/>
      <c r="B3215" s="62"/>
      <c r="C3215" s="62"/>
    </row>
    <row r="3216" s="11" customFormat="1" customHeight="1" spans="1:3">
      <c r="A3216" s="62"/>
      <c r="B3216" s="62"/>
      <c r="C3216" s="62"/>
    </row>
    <row r="3217" s="11" customFormat="1" customHeight="1" spans="1:3">
      <c r="A3217" s="62"/>
      <c r="B3217" s="62"/>
      <c r="C3217" s="62"/>
    </row>
    <row r="3218" s="11" customFormat="1" customHeight="1" spans="1:3">
      <c r="A3218" s="62"/>
      <c r="B3218" s="62"/>
      <c r="C3218" s="62"/>
    </row>
    <row r="3219" s="11" customFormat="1" customHeight="1" spans="1:3">
      <c r="A3219" s="62"/>
      <c r="B3219" s="62"/>
      <c r="C3219" s="62"/>
    </row>
    <row r="3220" s="11" customFormat="1" customHeight="1" spans="1:3">
      <c r="A3220" s="62"/>
      <c r="B3220" s="62"/>
      <c r="C3220" s="62"/>
    </row>
    <row r="3221" s="11" customFormat="1" customHeight="1" spans="1:3">
      <c r="A3221" s="62"/>
      <c r="B3221" s="62"/>
      <c r="C3221" s="62"/>
    </row>
    <row r="3222" s="11" customFormat="1" customHeight="1" spans="1:3">
      <c r="A3222" s="62"/>
      <c r="B3222" s="62"/>
      <c r="C3222" s="62"/>
    </row>
    <row r="3223" s="11" customFormat="1" customHeight="1" spans="1:3">
      <c r="A3223" s="62"/>
      <c r="B3223" s="62"/>
      <c r="C3223" s="62"/>
    </row>
    <row r="3224" s="11" customFormat="1" customHeight="1" spans="1:3">
      <c r="A3224" s="62"/>
      <c r="B3224" s="62"/>
      <c r="C3224" s="62"/>
    </row>
    <row r="3225" s="11" customFormat="1" customHeight="1" spans="1:3">
      <c r="A3225" s="62"/>
      <c r="B3225" s="62"/>
      <c r="C3225" s="62"/>
    </row>
    <row r="3226" s="11" customFormat="1" customHeight="1" spans="1:3">
      <c r="A3226" s="62"/>
      <c r="B3226" s="62"/>
      <c r="C3226" s="62"/>
    </row>
    <row r="3227" s="11" customFormat="1" customHeight="1" spans="1:3">
      <c r="A3227" s="62"/>
      <c r="B3227" s="62"/>
      <c r="C3227" s="62"/>
    </row>
    <row r="3228" s="11" customFormat="1" customHeight="1" spans="1:3">
      <c r="A3228" s="62"/>
      <c r="B3228" s="62"/>
      <c r="C3228" s="62"/>
    </row>
    <row r="3229" s="11" customFormat="1" customHeight="1" spans="1:3">
      <c r="A3229" s="62"/>
      <c r="B3229" s="62"/>
      <c r="C3229" s="62"/>
    </row>
    <row r="3230" s="11" customFormat="1" customHeight="1" spans="1:3">
      <c r="A3230" s="62"/>
      <c r="B3230" s="62"/>
      <c r="C3230" s="62"/>
    </row>
    <row r="3231" s="11" customFormat="1" customHeight="1" spans="1:3">
      <c r="A3231" s="62"/>
      <c r="B3231" s="62"/>
      <c r="C3231" s="62"/>
    </row>
    <row r="3232" s="11" customFormat="1" customHeight="1" spans="1:3">
      <c r="A3232" s="62"/>
      <c r="B3232" s="62"/>
      <c r="C3232" s="62"/>
    </row>
    <row r="3233" s="11" customFormat="1" customHeight="1" spans="1:3">
      <c r="A3233" s="62"/>
      <c r="B3233" s="62"/>
      <c r="C3233" s="62"/>
    </row>
    <row r="3234" s="11" customFormat="1" customHeight="1" spans="1:3">
      <c r="A3234" s="62"/>
      <c r="B3234" s="62"/>
      <c r="C3234" s="62"/>
    </row>
    <row r="3235" s="11" customFormat="1" customHeight="1" spans="1:3">
      <c r="A3235" s="62"/>
      <c r="B3235" s="62"/>
      <c r="C3235" s="62"/>
    </row>
    <row r="3236" s="11" customFormat="1" customHeight="1" spans="1:3">
      <c r="A3236" s="62"/>
      <c r="B3236" s="62"/>
      <c r="C3236" s="62"/>
    </row>
    <row r="3237" s="11" customFormat="1" customHeight="1" spans="1:3">
      <c r="A3237" s="62"/>
      <c r="B3237" s="62"/>
      <c r="C3237" s="62"/>
    </row>
    <row r="3238" s="11" customFormat="1" customHeight="1" spans="1:3">
      <c r="A3238" s="62"/>
      <c r="B3238" s="62"/>
      <c r="C3238" s="62"/>
    </row>
    <row r="3239" s="11" customFormat="1" customHeight="1" spans="1:3">
      <c r="A3239" s="62"/>
      <c r="B3239" s="62"/>
      <c r="C3239" s="62"/>
    </row>
    <row r="3240" s="11" customFormat="1" customHeight="1" spans="1:3">
      <c r="A3240" s="62"/>
      <c r="B3240" s="62"/>
      <c r="C3240" s="62"/>
    </row>
    <row r="3241" s="11" customFormat="1" customHeight="1" spans="1:3">
      <c r="A3241" s="62"/>
      <c r="B3241" s="62"/>
      <c r="C3241" s="62"/>
    </row>
    <row r="3242" s="11" customFormat="1" customHeight="1" spans="1:3">
      <c r="A3242" s="62"/>
      <c r="B3242" s="62"/>
      <c r="C3242" s="62"/>
    </row>
    <row r="3243" s="11" customFormat="1" customHeight="1" spans="1:3">
      <c r="A3243" s="62"/>
      <c r="B3243" s="62"/>
      <c r="C3243" s="62"/>
    </row>
    <row r="3244" s="11" customFormat="1" customHeight="1" spans="1:3">
      <c r="A3244" s="62"/>
      <c r="B3244" s="62"/>
      <c r="C3244" s="62"/>
    </row>
    <row r="3245" s="11" customFormat="1" customHeight="1" spans="1:3">
      <c r="A3245" s="62"/>
      <c r="B3245" s="62"/>
      <c r="C3245" s="62"/>
    </row>
    <row r="3246" s="11" customFormat="1" customHeight="1" spans="1:3">
      <c r="A3246" s="62"/>
      <c r="B3246" s="62"/>
      <c r="C3246" s="62"/>
    </row>
    <row r="3247" s="11" customFormat="1" customHeight="1" spans="1:3">
      <c r="A3247" s="62"/>
      <c r="B3247" s="62"/>
      <c r="C3247" s="62"/>
    </row>
    <row r="3248" s="11" customFormat="1" customHeight="1" spans="1:3">
      <c r="A3248" s="62"/>
      <c r="B3248" s="62"/>
      <c r="C3248" s="62"/>
    </row>
    <row r="3249" s="11" customFormat="1" customHeight="1" spans="1:3">
      <c r="A3249" s="62"/>
      <c r="B3249" s="62"/>
      <c r="C3249" s="62"/>
    </row>
    <row r="3250" s="11" customFormat="1" customHeight="1" spans="1:3">
      <c r="A3250" s="62"/>
      <c r="B3250" s="62"/>
      <c r="C3250" s="62"/>
    </row>
    <row r="3251" s="11" customFormat="1" customHeight="1" spans="1:3">
      <c r="A3251" s="62"/>
      <c r="B3251" s="62"/>
      <c r="C3251" s="62"/>
    </row>
    <row r="3252" s="11" customFormat="1" customHeight="1" spans="1:3">
      <c r="A3252" s="62"/>
      <c r="B3252" s="62"/>
      <c r="C3252" s="62"/>
    </row>
    <row r="3253" s="11" customFormat="1" customHeight="1" spans="1:3">
      <c r="A3253" s="62"/>
      <c r="B3253" s="62"/>
      <c r="C3253" s="62"/>
    </row>
    <row r="3254" s="11" customFormat="1" customHeight="1" spans="1:3">
      <c r="A3254" s="62"/>
      <c r="B3254" s="62"/>
      <c r="C3254" s="62"/>
    </row>
    <row r="3255" s="11" customFormat="1" customHeight="1" spans="1:3">
      <c r="A3255" s="62"/>
      <c r="B3255" s="62"/>
      <c r="C3255" s="62"/>
    </row>
    <row r="3256" s="11" customFormat="1" customHeight="1" spans="1:3">
      <c r="A3256" s="62"/>
      <c r="B3256" s="62"/>
      <c r="C3256" s="62"/>
    </row>
    <row r="3257" s="11" customFormat="1" customHeight="1" spans="1:3">
      <c r="A3257" s="62"/>
      <c r="B3257" s="62"/>
      <c r="C3257" s="62"/>
    </row>
    <row r="3258" s="11" customFormat="1" customHeight="1" spans="1:3">
      <c r="A3258" s="62"/>
      <c r="B3258" s="62"/>
      <c r="C3258" s="62"/>
    </row>
    <row r="3259" s="11" customFormat="1" customHeight="1" spans="1:3">
      <c r="A3259" s="62"/>
      <c r="B3259" s="62"/>
      <c r="C3259" s="62"/>
    </row>
    <row r="3260" s="11" customFormat="1" customHeight="1" spans="1:3">
      <c r="A3260" s="62"/>
      <c r="B3260" s="62"/>
      <c r="C3260" s="62"/>
    </row>
    <row r="3261" s="11" customFormat="1" customHeight="1" spans="1:3">
      <c r="A3261" s="62"/>
      <c r="B3261" s="62"/>
      <c r="C3261" s="62"/>
    </row>
    <row r="3262" s="11" customFormat="1" customHeight="1" spans="1:3">
      <c r="A3262" s="62"/>
      <c r="B3262" s="62"/>
      <c r="C3262" s="62"/>
    </row>
    <row r="3263" s="11" customFormat="1" customHeight="1" spans="1:3">
      <c r="A3263" s="62"/>
      <c r="B3263" s="62"/>
      <c r="C3263" s="62"/>
    </row>
    <row r="3264" s="11" customFormat="1" customHeight="1" spans="1:3">
      <c r="A3264" s="62"/>
      <c r="B3264" s="62"/>
      <c r="C3264" s="62"/>
    </row>
    <row r="3265" s="11" customFormat="1" customHeight="1" spans="1:3">
      <c r="A3265" s="62"/>
      <c r="B3265" s="62"/>
      <c r="C3265" s="62"/>
    </row>
    <row r="3266" s="11" customFormat="1" customHeight="1" spans="1:3">
      <c r="A3266" s="62"/>
      <c r="B3266" s="62"/>
      <c r="C3266" s="62"/>
    </row>
    <row r="3267" s="11" customFormat="1" customHeight="1" spans="1:3">
      <c r="A3267" s="62"/>
      <c r="B3267" s="62"/>
      <c r="C3267" s="62"/>
    </row>
    <row r="3268" s="11" customFormat="1" customHeight="1" spans="1:3">
      <c r="A3268" s="62"/>
      <c r="B3268" s="62"/>
      <c r="C3268" s="62"/>
    </row>
    <row r="3269" s="11" customFormat="1" customHeight="1" spans="1:3">
      <c r="A3269" s="62"/>
      <c r="B3269" s="62"/>
      <c r="C3269" s="62"/>
    </row>
    <row r="3270" s="11" customFormat="1" customHeight="1" spans="1:3">
      <c r="A3270" s="62"/>
      <c r="B3270" s="62"/>
      <c r="C3270" s="62"/>
    </row>
    <row r="3271" s="11" customFormat="1" customHeight="1" spans="1:3">
      <c r="A3271" s="62"/>
      <c r="B3271" s="62"/>
      <c r="C3271" s="62"/>
    </row>
    <row r="3272" s="11" customFormat="1" customHeight="1" spans="1:3">
      <c r="A3272" s="62"/>
      <c r="B3272" s="62"/>
      <c r="C3272" s="62"/>
    </row>
    <row r="3273" s="11" customFormat="1" customHeight="1" spans="1:3">
      <c r="A3273" s="62"/>
      <c r="B3273" s="62"/>
      <c r="C3273" s="62"/>
    </row>
    <row r="3274" s="11" customFormat="1" customHeight="1" spans="1:3">
      <c r="A3274" s="62"/>
      <c r="B3274" s="62"/>
      <c r="C3274" s="62"/>
    </row>
    <row r="3275" s="11" customFormat="1" customHeight="1" spans="1:3">
      <c r="A3275" s="62"/>
      <c r="B3275" s="62"/>
      <c r="C3275" s="62"/>
    </row>
    <row r="3276" s="11" customFormat="1" customHeight="1" spans="1:3">
      <c r="A3276" s="62"/>
      <c r="B3276" s="62"/>
      <c r="C3276" s="62"/>
    </row>
    <row r="3277" s="11" customFormat="1" customHeight="1" spans="1:3">
      <c r="A3277" s="62"/>
      <c r="B3277" s="62"/>
      <c r="C3277" s="62"/>
    </row>
    <row r="3278" s="11" customFormat="1" customHeight="1" spans="1:3">
      <c r="A3278" s="62"/>
      <c r="B3278" s="62"/>
      <c r="C3278" s="62"/>
    </row>
    <row r="3279" s="11" customFormat="1" customHeight="1" spans="1:3">
      <c r="A3279" s="62"/>
      <c r="B3279" s="62"/>
      <c r="C3279" s="62"/>
    </row>
    <row r="3280" s="11" customFormat="1" customHeight="1" spans="1:3">
      <c r="A3280" s="62"/>
      <c r="B3280" s="62"/>
      <c r="C3280" s="62"/>
    </row>
    <row r="3281" s="11" customFormat="1" customHeight="1" spans="1:3">
      <c r="A3281" s="62"/>
      <c r="B3281" s="62"/>
      <c r="C3281" s="62"/>
    </row>
    <row r="3282" s="11" customFormat="1" customHeight="1" spans="1:3">
      <c r="A3282" s="62"/>
      <c r="B3282" s="62"/>
      <c r="C3282" s="62"/>
    </row>
    <row r="3283" s="11" customFormat="1" customHeight="1" spans="1:3">
      <c r="A3283" s="62"/>
      <c r="B3283" s="62"/>
      <c r="C3283" s="62"/>
    </row>
    <row r="3284" s="11" customFormat="1" customHeight="1" spans="1:3">
      <c r="A3284" s="62"/>
      <c r="B3284" s="62"/>
      <c r="C3284" s="62"/>
    </row>
    <row r="3285" s="11" customFormat="1" customHeight="1" spans="1:3">
      <c r="A3285" s="62"/>
      <c r="B3285" s="62"/>
      <c r="C3285" s="62"/>
    </row>
    <row r="3286" s="11" customFormat="1" customHeight="1" spans="1:3">
      <c r="A3286" s="62"/>
      <c r="B3286" s="62"/>
      <c r="C3286" s="62"/>
    </row>
    <row r="3287" s="11" customFormat="1" customHeight="1" spans="1:3">
      <c r="A3287" s="62"/>
      <c r="B3287" s="62"/>
      <c r="C3287" s="62"/>
    </row>
    <row r="3288" s="11" customFormat="1" customHeight="1" spans="1:3">
      <c r="A3288" s="62"/>
      <c r="B3288" s="62"/>
      <c r="C3288" s="62"/>
    </row>
    <row r="3289" s="11" customFormat="1" customHeight="1" spans="1:3">
      <c r="A3289" s="62"/>
      <c r="B3289" s="62"/>
      <c r="C3289" s="62"/>
    </row>
    <row r="3290" s="11" customFormat="1" customHeight="1" spans="1:3">
      <c r="A3290" s="62"/>
      <c r="B3290" s="62"/>
      <c r="C3290" s="62"/>
    </row>
    <row r="3291" s="11" customFormat="1" customHeight="1" spans="1:3">
      <c r="A3291" s="62"/>
      <c r="B3291" s="62"/>
      <c r="C3291" s="62"/>
    </row>
    <row r="3292" s="11" customFormat="1" customHeight="1" spans="1:3">
      <c r="A3292" s="62"/>
      <c r="B3292" s="62"/>
      <c r="C3292" s="62"/>
    </row>
    <row r="3293" s="11" customFormat="1" customHeight="1" spans="1:3">
      <c r="A3293" s="62"/>
      <c r="B3293" s="62"/>
      <c r="C3293" s="62"/>
    </row>
    <row r="3294" s="11" customFormat="1" customHeight="1" spans="1:3">
      <c r="A3294" s="62"/>
      <c r="B3294" s="62"/>
      <c r="C3294" s="62"/>
    </row>
    <row r="3295" s="11" customFormat="1" customHeight="1" spans="1:3">
      <c r="A3295" s="62"/>
      <c r="B3295" s="62"/>
      <c r="C3295" s="62"/>
    </row>
    <row r="3296" s="11" customFormat="1" customHeight="1" spans="1:3">
      <c r="A3296" s="62"/>
      <c r="B3296" s="62"/>
      <c r="C3296" s="62"/>
    </row>
    <row r="3297" s="11" customFormat="1" customHeight="1" spans="1:3">
      <c r="A3297" s="62"/>
      <c r="B3297" s="62"/>
      <c r="C3297" s="62"/>
    </row>
    <row r="3298" s="11" customFormat="1" customHeight="1" spans="1:3">
      <c r="A3298" s="62"/>
      <c r="B3298" s="62"/>
      <c r="C3298" s="62"/>
    </row>
    <row r="3299" s="11" customFormat="1" customHeight="1" spans="1:3">
      <c r="A3299" s="62"/>
      <c r="B3299" s="62"/>
      <c r="C3299" s="62"/>
    </row>
    <row r="3300" s="11" customFormat="1" customHeight="1" spans="1:3">
      <c r="A3300" s="62"/>
      <c r="B3300" s="62"/>
      <c r="C3300" s="62"/>
    </row>
    <row r="3301" s="11" customFormat="1" customHeight="1" spans="1:3">
      <c r="A3301" s="62"/>
      <c r="B3301" s="62"/>
      <c r="C3301" s="62"/>
    </row>
    <row r="3302" s="11" customFormat="1" customHeight="1" spans="1:3">
      <c r="A3302" s="62"/>
      <c r="B3302" s="62"/>
      <c r="C3302" s="62"/>
    </row>
    <row r="3303" s="11" customFormat="1" customHeight="1" spans="1:3">
      <c r="A3303" s="62"/>
      <c r="B3303" s="62"/>
      <c r="C3303" s="62"/>
    </row>
    <row r="3304" s="11" customFormat="1" customHeight="1" spans="1:3">
      <c r="A3304" s="62"/>
      <c r="B3304" s="62"/>
      <c r="C3304" s="62"/>
    </row>
    <row r="3305" s="11" customFormat="1" customHeight="1" spans="1:3">
      <c r="A3305" s="62"/>
      <c r="B3305" s="62"/>
      <c r="C3305" s="62"/>
    </row>
    <row r="3306" s="11" customFormat="1" customHeight="1" spans="1:3">
      <c r="A3306" s="62"/>
      <c r="B3306" s="62"/>
      <c r="C3306" s="62"/>
    </row>
    <row r="3307" s="11" customFormat="1" customHeight="1" spans="1:3">
      <c r="A3307" s="62"/>
      <c r="B3307" s="62"/>
      <c r="C3307" s="62"/>
    </row>
    <row r="3308" s="11" customFormat="1" customHeight="1" spans="1:3">
      <c r="A3308" s="62"/>
      <c r="B3308" s="62"/>
      <c r="C3308" s="62"/>
    </row>
    <row r="3309" s="11" customFormat="1" customHeight="1" spans="1:3">
      <c r="A3309" s="62"/>
      <c r="B3309" s="62"/>
      <c r="C3309" s="62"/>
    </row>
    <row r="3310" s="11" customFormat="1" customHeight="1" spans="1:3">
      <c r="A3310" s="62"/>
      <c r="B3310" s="62"/>
      <c r="C3310" s="62"/>
    </row>
    <row r="3311" s="11" customFormat="1" customHeight="1" spans="1:3">
      <c r="A3311" s="62"/>
      <c r="B3311" s="62"/>
      <c r="C3311" s="62"/>
    </row>
    <row r="3312" s="11" customFormat="1" customHeight="1" spans="1:3">
      <c r="A3312" s="62"/>
      <c r="B3312" s="62"/>
      <c r="C3312" s="62"/>
    </row>
    <row r="3313" s="11" customFormat="1" customHeight="1" spans="1:3">
      <c r="A3313" s="62"/>
      <c r="B3313" s="62"/>
      <c r="C3313" s="62"/>
    </row>
    <row r="3314" s="11" customFormat="1" customHeight="1" spans="1:3">
      <c r="A3314" s="62"/>
      <c r="B3314" s="62"/>
      <c r="C3314" s="62"/>
    </row>
    <row r="3315" s="11" customFormat="1" customHeight="1" spans="1:3">
      <c r="A3315" s="62"/>
      <c r="B3315" s="62"/>
      <c r="C3315" s="62"/>
    </row>
    <row r="3316" s="11" customFormat="1" customHeight="1" spans="1:3">
      <c r="A3316" s="62"/>
      <c r="B3316" s="62"/>
      <c r="C3316" s="62"/>
    </row>
    <row r="3317" s="11" customFormat="1" customHeight="1" spans="1:3">
      <c r="A3317" s="62"/>
      <c r="B3317" s="62"/>
      <c r="C3317" s="62"/>
    </row>
    <row r="3318" s="11" customFormat="1" customHeight="1" spans="1:3">
      <c r="A3318" s="62"/>
      <c r="B3318" s="62"/>
      <c r="C3318" s="62"/>
    </row>
    <row r="3319" s="11" customFormat="1" customHeight="1" spans="1:3">
      <c r="A3319" s="62"/>
      <c r="B3319" s="62"/>
      <c r="C3319" s="62"/>
    </row>
    <row r="3320" s="11" customFormat="1" customHeight="1" spans="1:3">
      <c r="A3320" s="62"/>
      <c r="B3320" s="62"/>
      <c r="C3320" s="62"/>
    </row>
    <row r="3321" s="11" customFormat="1" customHeight="1" spans="1:3">
      <c r="A3321" s="62"/>
      <c r="B3321" s="62"/>
      <c r="C3321" s="62"/>
    </row>
    <row r="3322" s="11" customFormat="1" customHeight="1" spans="1:3">
      <c r="A3322" s="62"/>
      <c r="B3322" s="62"/>
      <c r="C3322" s="62"/>
    </row>
    <row r="3323" s="11" customFormat="1" customHeight="1" spans="1:3">
      <c r="A3323" s="62"/>
      <c r="B3323" s="62"/>
      <c r="C3323" s="62"/>
    </row>
    <row r="3324" s="11" customFormat="1" customHeight="1" spans="1:3">
      <c r="A3324" s="62"/>
      <c r="B3324" s="62"/>
      <c r="C3324" s="62"/>
    </row>
    <row r="3325" s="11" customFormat="1" customHeight="1" spans="1:3">
      <c r="A3325" s="62"/>
      <c r="B3325" s="62"/>
      <c r="C3325" s="62"/>
    </row>
    <row r="3326" s="11" customFormat="1" customHeight="1" spans="1:3">
      <c r="A3326" s="62"/>
      <c r="B3326" s="62"/>
      <c r="C3326" s="62"/>
    </row>
    <row r="3327" s="11" customFormat="1" customHeight="1" spans="1:3">
      <c r="A3327" s="62"/>
      <c r="B3327" s="62"/>
      <c r="C3327" s="62"/>
    </row>
    <row r="3328" s="11" customFormat="1" customHeight="1" spans="1:3">
      <c r="A3328" s="62"/>
      <c r="B3328" s="62"/>
      <c r="C3328" s="62"/>
    </row>
    <row r="3329" s="11" customFormat="1" customHeight="1" spans="1:3">
      <c r="A3329" s="62"/>
      <c r="B3329" s="62"/>
      <c r="C3329" s="62"/>
    </row>
    <row r="3330" s="11" customFormat="1" customHeight="1" spans="1:3">
      <c r="A3330" s="62"/>
      <c r="B3330" s="62"/>
      <c r="C3330" s="62"/>
    </row>
    <row r="3331" s="11" customFormat="1" customHeight="1" spans="1:3">
      <c r="A3331" s="62"/>
      <c r="B3331" s="62"/>
      <c r="C3331" s="62"/>
    </row>
    <row r="3332" s="11" customFormat="1" customHeight="1" spans="1:3">
      <c r="A3332" s="62"/>
      <c r="B3332" s="62"/>
      <c r="C3332" s="62"/>
    </row>
    <row r="3333" s="11" customFormat="1" customHeight="1" spans="1:3">
      <c r="A3333" s="62"/>
      <c r="B3333" s="62"/>
      <c r="C3333" s="62"/>
    </row>
    <row r="3334" s="11" customFormat="1" customHeight="1" spans="1:3">
      <c r="A3334" s="62"/>
      <c r="B3334" s="62"/>
      <c r="C3334" s="62"/>
    </row>
    <row r="3335" s="11" customFormat="1" customHeight="1" spans="1:3">
      <c r="A3335" s="62"/>
      <c r="B3335" s="62"/>
      <c r="C3335" s="62"/>
    </row>
    <row r="3336" s="11" customFormat="1" customHeight="1" spans="1:3">
      <c r="A3336" s="62"/>
      <c r="B3336" s="62"/>
      <c r="C3336" s="62"/>
    </row>
    <row r="3337" s="11" customFormat="1" customHeight="1" spans="1:3">
      <c r="A3337" s="62"/>
      <c r="B3337" s="62"/>
      <c r="C3337" s="62"/>
    </row>
    <row r="3338" s="11" customFormat="1" customHeight="1" spans="1:3">
      <c r="A3338" s="62"/>
      <c r="B3338" s="62"/>
      <c r="C3338" s="62"/>
    </row>
    <row r="3339" s="11" customFormat="1" customHeight="1" spans="1:3">
      <c r="A3339" s="62"/>
      <c r="B3339" s="62"/>
      <c r="C3339" s="62"/>
    </row>
    <row r="3340" s="11" customFormat="1" customHeight="1" spans="1:3">
      <c r="A3340" s="62"/>
      <c r="B3340" s="62"/>
      <c r="C3340" s="62"/>
    </row>
    <row r="3341" s="11" customFormat="1" customHeight="1" spans="1:3">
      <c r="A3341" s="62"/>
      <c r="B3341" s="62"/>
      <c r="C3341" s="62"/>
    </row>
    <row r="3342" s="11" customFormat="1" customHeight="1" spans="1:3">
      <c r="A3342" s="62"/>
      <c r="B3342" s="62"/>
      <c r="C3342" s="62"/>
    </row>
    <row r="3343" s="11" customFormat="1" customHeight="1" spans="1:3">
      <c r="A3343" s="62"/>
      <c r="B3343" s="62"/>
      <c r="C3343" s="62"/>
    </row>
    <row r="3344" s="11" customFormat="1" customHeight="1" spans="1:3">
      <c r="A3344" s="62"/>
      <c r="B3344" s="62"/>
      <c r="C3344" s="62"/>
    </row>
    <row r="3345" s="11" customFormat="1" customHeight="1" spans="1:3">
      <c r="A3345" s="62"/>
      <c r="B3345" s="62"/>
      <c r="C3345" s="62"/>
    </row>
    <row r="3346" s="11" customFormat="1" customHeight="1" spans="1:3">
      <c r="A3346" s="62"/>
      <c r="B3346" s="62"/>
      <c r="C3346" s="62"/>
    </row>
    <row r="3347" s="11" customFormat="1" customHeight="1" spans="1:3">
      <c r="A3347" s="62"/>
      <c r="B3347" s="62"/>
      <c r="C3347" s="62"/>
    </row>
    <row r="3348" s="11" customFormat="1" customHeight="1" spans="1:3">
      <c r="A3348" s="62"/>
      <c r="B3348" s="62"/>
      <c r="C3348" s="62"/>
    </row>
    <row r="3349" s="11" customFormat="1" customHeight="1" spans="1:3">
      <c r="A3349" s="62"/>
      <c r="B3349" s="62"/>
      <c r="C3349" s="62"/>
    </row>
    <row r="3350" s="11" customFormat="1" customHeight="1" spans="1:3">
      <c r="A3350" s="62"/>
      <c r="B3350" s="62"/>
      <c r="C3350" s="62"/>
    </row>
    <row r="3351" s="11" customFormat="1" customHeight="1" spans="1:3">
      <c r="A3351" s="62"/>
      <c r="B3351" s="62"/>
      <c r="C3351" s="62"/>
    </row>
    <row r="3352" s="11" customFormat="1" customHeight="1" spans="1:3">
      <c r="A3352" s="62"/>
      <c r="B3352" s="62"/>
      <c r="C3352" s="62"/>
    </row>
    <row r="3353" s="11" customFormat="1" customHeight="1" spans="1:3">
      <c r="A3353" s="62"/>
      <c r="B3353" s="62"/>
      <c r="C3353" s="62"/>
    </row>
    <row r="3354" s="11" customFormat="1" customHeight="1" spans="1:3">
      <c r="A3354" s="62"/>
      <c r="B3354" s="62"/>
      <c r="C3354" s="62"/>
    </row>
    <row r="3355" s="11" customFormat="1" customHeight="1" spans="1:3">
      <c r="A3355" s="62"/>
      <c r="B3355" s="62"/>
      <c r="C3355" s="62"/>
    </row>
    <row r="3356" s="11" customFormat="1" customHeight="1" spans="1:3">
      <c r="A3356" s="62"/>
      <c r="B3356" s="62"/>
      <c r="C3356" s="62"/>
    </row>
    <row r="3357" s="11" customFormat="1" customHeight="1" spans="1:3">
      <c r="A3357" s="62"/>
      <c r="B3357" s="62"/>
      <c r="C3357" s="62"/>
    </row>
    <row r="3358" s="11" customFormat="1" customHeight="1" spans="1:3">
      <c r="A3358" s="62"/>
      <c r="B3358" s="62"/>
      <c r="C3358" s="62"/>
    </row>
    <row r="3359" s="11" customFormat="1" customHeight="1" spans="1:3">
      <c r="A3359" s="62"/>
      <c r="B3359" s="62"/>
      <c r="C3359" s="62"/>
    </row>
    <row r="3360" s="11" customFormat="1" customHeight="1" spans="1:3">
      <c r="A3360" s="62"/>
      <c r="B3360" s="62"/>
      <c r="C3360" s="62"/>
    </row>
    <row r="3361" s="11" customFormat="1" customHeight="1" spans="1:3">
      <c r="A3361" s="62"/>
      <c r="B3361" s="62"/>
      <c r="C3361" s="62"/>
    </row>
    <row r="3362" s="11" customFormat="1" customHeight="1" spans="1:3">
      <c r="A3362" s="62"/>
      <c r="B3362" s="62"/>
      <c r="C3362" s="62"/>
    </row>
    <row r="3363" s="11" customFormat="1" customHeight="1" spans="1:3">
      <c r="A3363" s="62"/>
      <c r="B3363" s="62"/>
      <c r="C3363" s="62"/>
    </row>
    <row r="3364" s="11" customFormat="1" customHeight="1" spans="1:3">
      <c r="A3364" s="62"/>
      <c r="B3364" s="62"/>
      <c r="C3364" s="62"/>
    </row>
    <row r="3365" s="11" customFormat="1" customHeight="1" spans="1:3">
      <c r="A3365" s="62"/>
      <c r="B3365" s="62"/>
      <c r="C3365" s="62"/>
    </row>
    <row r="3366" s="11" customFormat="1" customHeight="1" spans="1:3">
      <c r="A3366" s="62"/>
      <c r="B3366" s="62"/>
      <c r="C3366" s="62"/>
    </row>
    <row r="3367" s="11" customFormat="1" customHeight="1" spans="1:3">
      <c r="A3367" s="62"/>
      <c r="B3367" s="62"/>
      <c r="C3367" s="62"/>
    </row>
    <row r="3368" s="11" customFormat="1" customHeight="1" spans="1:3">
      <c r="A3368" s="62"/>
      <c r="B3368" s="62"/>
      <c r="C3368" s="62"/>
    </row>
    <row r="3369" s="11" customFormat="1" customHeight="1" spans="1:3">
      <c r="A3369" s="62"/>
      <c r="B3369" s="62"/>
      <c r="C3369" s="62"/>
    </row>
    <row r="3370" s="11" customFormat="1" customHeight="1" spans="1:3">
      <c r="A3370" s="62"/>
      <c r="B3370" s="62"/>
      <c r="C3370" s="62"/>
    </row>
    <row r="3371" s="11" customFormat="1" customHeight="1" spans="1:3">
      <c r="A3371" s="62"/>
      <c r="B3371" s="62"/>
      <c r="C3371" s="62"/>
    </row>
    <row r="3372" s="11" customFormat="1" customHeight="1" spans="1:3">
      <c r="A3372" s="62"/>
      <c r="B3372" s="62"/>
      <c r="C3372" s="62"/>
    </row>
    <row r="3373" s="11" customFormat="1" customHeight="1" spans="1:3">
      <c r="A3373" s="62"/>
      <c r="B3373" s="62"/>
      <c r="C3373" s="62"/>
    </row>
    <row r="3374" s="11" customFormat="1" customHeight="1" spans="1:3">
      <c r="A3374" s="62"/>
      <c r="B3374" s="62"/>
      <c r="C3374" s="62"/>
    </row>
    <row r="3375" s="11" customFormat="1" customHeight="1" spans="1:3">
      <c r="A3375" s="62"/>
      <c r="B3375" s="62"/>
      <c r="C3375" s="62"/>
    </row>
    <row r="3376" s="11" customFormat="1" customHeight="1" spans="1:3">
      <c r="A3376" s="62"/>
      <c r="B3376" s="62"/>
      <c r="C3376" s="62"/>
    </row>
    <row r="3377" s="11" customFormat="1" customHeight="1" spans="1:3">
      <c r="A3377" s="62"/>
      <c r="B3377" s="62"/>
      <c r="C3377" s="62"/>
    </row>
    <row r="3378" s="11" customFormat="1" customHeight="1" spans="1:3">
      <c r="A3378" s="62"/>
      <c r="B3378" s="62"/>
      <c r="C3378" s="62"/>
    </row>
    <row r="3379" s="11" customFormat="1" customHeight="1" spans="1:3">
      <c r="A3379" s="62"/>
      <c r="B3379" s="62"/>
      <c r="C3379" s="62"/>
    </row>
    <row r="3380" s="11" customFormat="1" customHeight="1" spans="1:3">
      <c r="A3380" s="62"/>
      <c r="B3380" s="62"/>
      <c r="C3380" s="62"/>
    </row>
    <row r="3381" s="11" customFormat="1" customHeight="1" spans="1:3">
      <c r="A3381" s="62"/>
      <c r="B3381" s="62"/>
      <c r="C3381" s="62"/>
    </row>
    <row r="3382" s="11" customFormat="1" customHeight="1" spans="1:3">
      <c r="A3382" s="62"/>
      <c r="B3382" s="62"/>
      <c r="C3382" s="62"/>
    </row>
    <row r="3383" s="11" customFormat="1" customHeight="1" spans="1:3">
      <c r="A3383" s="62"/>
      <c r="B3383" s="62"/>
      <c r="C3383" s="62"/>
    </row>
    <row r="3384" s="11" customFormat="1" customHeight="1" spans="1:3">
      <c r="A3384" s="62"/>
      <c r="B3384" s="62"/>
      <c r="C3384" s="62"/>
    </row>
    <row r="3385" s="11" customFormat="1" customHeight="1" spans="1:3">
      <c r="A3385" s="62"/>
      <c r="B3385" s="62"/>
      <c r="C3385" s="62"/>
    </row>
    <row r="3386" s="11" customFormat="1" customHeight="1" spans="1:3">
      <c r="A3386" s="62"/>
      <c r="B3386" s="62"/>
      <c r="C3386" s="62"/>
    </row>
    <row r="3387" s="11" customFormat="1" customHeight="1" spans="1:3">
      <c r="A3387" s="62"/>
      <c r="B3387" s="62"/>
      <c r="C3387" s="62"/>
    </row>
    <row r="3388" s="11" customFormat="1" customHeight="1" spans="1:3">
      <c r="A3388" s="62"/>
      <c r="B3388" s="62"/>
      <c r="C3388" s="62"/>
    </row>
    <row r="3389" s="11" customFormat="1" customHeight="1" spans="1:3">
      <c r="A3389" s="62"/>
      <c r="B3389" s="62"/>
      <c r="C3389" s="62"/>
    </row>
    <row r="3390" s="11" customFormat="1" customHeight="1" spans="1:3">
      <c r="A3390" s="62"/>
      <c r="B3390" s="62"/>
      <c r="C3390" s="62"/>
    </row>
    <row r="3391" s="11" customFormat="1" customHeight="1" spans="1:3">
      <c r="A3391" s="62"/>
      <c r="B3391" s="62"/>
      <c r="C3391" s="62"/>
    </row>
    <row r="3392" s="11" customFormat="1" customHeight="1" spans="1:3">
      <c r="A3392" s="62"/>
      <c r="B3392" s="62"/>
      <c r="C3392" s="62"/>
    </row>
    <row r="3393" s="11" customFormat="1" customHeight="1" spans="1:3">
      <c r="A3393" s="62"/>
      <c r="B3393" s="62"/>
      <c r="C3393" s="62"/>
    </row>
    <row r="3394" s="11" customFormat="1" customHeight="1" spans="1:3">
      <c r="A3394" s="62"/>
      <c r="B3394" s="62"/>
      <c r="C3394" s="62"/>
    </row>
    <row r="3395" s="11" customFormat="1" customHeight="1" spans="1:3">
      <c r="A3395" s="62"/>
      <c r="B3395" s="62"/>
      <c r="C3395" s="62"/>
    </row>
    <row r="3396" s="11" customFormat="1" customHeight="1" spans="1:3">
      <c r="A3396" s="62"/>
      <c r="B3396" s="62"/>
      <c r="C3396" s="62"/>
    </row>
    <row r="3397" s="11" customFormat="1" customHeight="1" spans="1:3">
      <c r="A3397" s="62"/>
      <c r="B3397" s="62"/>
      <c r="C3397" s="62"/>
    </row>
    <row r="3398" s="11" customFormat="1" customHeight="1" spans="1:3">
      <c r="A3398" s="62"/>
      <c r="B3398" s="62"/>
      <c r="C3398" s="62"/>
    </row>
    <row r="3399" s="11" customFormat="1" customHeight="1" spans="1:3">
      <c r="A3399" s="62"/>
      <c r="B3399" s="62"/>
      <c r="C3399" s="62"/>
    </row>
    <row r="3400" s="11" customFormat="1" customHeight="1" spans="1:3">
      <c r="A3400" s="62"/>
      <c r="B3400" s="62"/>
      <c r="C3400" s="62"/>
    </row>
    <row r="3401" s="11" customFormat="1" customHeight="1" spans="1:3">
      <c r="A3401" s="62"/>
      <c r="B3401" s="62"/>
      <c r="C3401" s="62"/>
    </row>
    <row r="3402" s="11" customFormat="1" customHeight="1" spans="1:3">
      <c r="A3402" s="62"/>
      <c r="B3402" s="62"/>
      <c r="C3402" s="62"/>
    </row>
    <row r="3403" s="11" customFormat="1" customHeight="1" spans="1:3">
      <c r="A3403" s="62"/>
      <c r="B3403" s="62"/>
      <c r="C3403" s="62"/>
    </row>
    <row r="3404" s="11" customFormat="1" customHeight="1" spans="1:3">
      <c r="A3404" s="62"/>
      <c r="B3404" s="62"/>
      <c r="C3404" s="62"/>
    </row>
    <row r="3405" s="11" customFormat="1" customHeight="1" spans="1:3">
      <c r="A3405" s="62"/>
      <c r="B3405" s="62"/>
      <c r="C3405" s="62"/>
    </row>
    <row r="3406" s="11" customFormat="1" customHeight="1" spans="1:3">
      <c r="A3406" s="62"/>
      <c r="B3406" s="62"/>
      <c r="C3406" s="62"/>
    </row>
    <row r="3407" s="11" customFormat="1" customHeight="1" spans="1:3">
      <c r="A3407" s="62"/>
      <c r="B3407" s="62"/>
      <c r="C3407" s="62"/>
    </row>
    <row r="3408" s="11" customFormat="1" customHeight="1" spans="1:3">
      <c r="A3408" s="62"/>
      <c r="B3408" s="62"/>
      <c r="C3408" s="62"/>
    </row>
    <row r="3409" s="11" customFormat="1" customHeight="1" spans="1:3">
      <c r="A3409" s="62"/>
      <c r="B3409" s="62"/>
      <c r="C3409" s="62"/>
    </row>
    <row r="3410" s="11" customFormat="1" customHeight="1" spans="1:3">
      <c r="A3410" s="62"/>
      <c r="B3410" s="62"/>
      <c r="C3410" s="62"/>
    </row>
    <row r="3411" s="11" customFormat="1" customHeight="1" spans="1:3">
      <c r="A3411" s="62"/>
      <c r="B3411" s="62"/>
      <c r="C3411" s="62"/>
    </row>
    <row r="3412" s="11" customFormat="1" customHeight="1" spans="1:3">
      <c r="A3412" s="62"/>
      <c r="B3412" s="62"/>
      <c r="C3412" s="62"/>
    </row>
    <row r="3413" s="11" customFormat="1" customHeight="1" spans="1:3">
      <c r="A3413" s="62"/>
      <c r="B3413" s="62"/>
      <c r="C3413" s="62"/>
    </row>
    <row r="3414" s="11" customFormat="1" customHeight="1" spans="1:3">
      <c r="A3414" s="62"/>
      <c r="B3414" s="62"/>
      <c r="C3414" s="62"/>
    </row>
    <row r="3415" s="11" customFormat="1" customHeight="1" spans="1:3">
      <c r="A3415" s="62"/>
      <c r="B3415" s="62"/>
      <c r="C3415" s="62"/>
    </row>
    <row r="3416" s="11" customFormat="1" customHeight="1" spans="1:3">
      <c r="A3416" s="62"/>
      <c r="B3416" s="62"/>
      <c r="C3416" s="62"/>
    </row>
    <row r="3417" s="11" customFormat="1" customHeight="1" spans="1:3">
      <c r="A3417" s="62"/>
      <c r="B3417" s="62"/>
      <c r="C3417" s="62"/>
    </row>
    <row r="3418" s="11" customFormat="1" customHeight="1" spans="1:3">
      <c r="A3418" s="62"/>
      <c r="B3418" s="62"/>
      <c r="C3418" s="62"/>
    </row>
    <row r="3419" s="11" customFormat="1" customHeight="1" spans="1:3">
      <c r="A3419" s="62"/>
      <c r="B3419" s="62"/>
      <c r="C3419" s="62"/>
    </row>
    <row r="3420" s="11" customFormat="1" customHeight="1" spans="1:3">
      <c r="A3420" s="62"/>
      <c r="B3420" s="62"/>
      <c r="C3420" s="62"/>
    </row>
    <row r="3421" s="11" customFormat="1" customHeight="1" spans="1:3">
      <c r="A3421" s="62"/>
      <c r="B3421" s="62"/>
      <c r="C3421" s="62"/>
    </row>
    <row r="3422" s="11" customFormat="1" customHeight="1" spans="1:3">
      <c r="A3422" s="62"/>
      <c r="B3422" s="62"/>
      <c r="C3422" s="62"/>
    </row>
    <row r="3423" s="11" customFormat="1" customHeight="1" spans="1:3">
      <c r="A3423" s="62"/>
      <c r="B3423" s="62"/>
      <c r="C3423" s="62"/>
    </row>
    <row r="3424" s="11" customFormat="1" customHeight="1" spans="1:3">
      <c r="A3424" s="62"/>
      <c r="B3424" s="62"/>
      <c r="C3424" s="62"/>
    </row>
    <row r="3425" s="11" customFormat="1" customHeight="1" spans="1:3">
      <c r="A3425" s="62"/>
      <c r="B3425" s="62"/>
      <c r="C3425" s="62"/>
    </row>
    <row r="3426" s="11" customFormat="1" customHeight="1" spans="1:3">
      <c r="A3426" s="62"/>
      <c r="B3426" s="62"/>
      <c r="C3426" s="62"/>
    </row>
    <row r="3427" s="11" customFormat="1" customHeight="1" spans="1:3">
      <c r="A3427" s="62"/>
      <c r="B3427" s="62"/>
      <c r="C3427" s="62"/>
    </row>
    <row r="3428" s="11" customFormat="1" customHeight="1" spans="1:3">
      <c r="A3428" s="62"/>
      <c r="B3428" s="62"/>
      <c r="C3428" s="62"/>
    </row>
    <row r="3429" s="11" customFormat="1" customHeight="1" spans="1:3">
      <c r="A3429" s="62"/>
      <c r="B3429" s="62"/>
      <c r="C3429" s="62"/>
    </row>
    <row r="3430" s="11" customFormat="1" customHeight="1" spans="1:3">
      <c r="A3430" s="62"/>
      <c r="B3430" s="62"/>
      <c r="C3430" s="62"/>
    </row>
    <row r="3431" s="11" customFormat="1" customHeight="1" spans="1:3">
      <c r="A3431" s="62"/>
      <c r="B3431" s="62"/>
      <c r="C3431" s="62"/>
    </row>
    <row r="3432" s="11" customFormat="1" customHeight="1" spans="1:3">
      <c r="A3432" s="62"/>
      <c r="B3432" s="62"/>
      <c r="C3432" s="62"/>
    </row>
    <row r="3433" s="11" customFormat="1" customHeight="1" spans="1:3">
      <c r="A3433" s="62"/>
      <c r="B3433" s="62"/>
      <c r="C3433" s="62"/>
    </row>
    <row r="3434" s="11" customFormat="1" customHeight="1" spans="1:3">
      <c r="A3434" s="62"/>
      <c r="B3434" s="62"/>
      <c r="C3434" s="62"/>
    </row>
    <row r="3435" s="11" customFormat="1" customHeight="1" spans="1:3">
      <c r="A3435" s="62"/>
      <c r="B3435" s="62"/>
      <c r="C3435" s="62"/>
    </row>
    <row r="3436" s="11" customFormat="1" customHeight="1" spans="1:3">
      <c r="A3436" s="62"/>
      <c r="B3436" s="62"/>
      <c r="C3436" s="62"/>
    </row>
    <row r="3437" s="11" customFormat="1" customHeight="1" spans="1:3">
      <c r="A3437" s="62"/>
      <c r="B3437" s="62"/>
      <c r="C3437" s="62"/>
    </row>
    <row r="3438" s="11" customFormat="1" customHeight="1" spans="1:3">
      <c r="A3438" s="62"/>
      <c r="B3438" s="62"/>
      <c r="C3438" s="62"/>
    </row>
    <row r="3439" s="11" customFormat="1" customHeight="1" spans="1:3">
      <c r="A3439" s="62"/>
      <c r="B3439" s="62"/>
      <c r="C3439" s="62"/>
    </row>
    <row r="3440" s="11" customFormat="1" customHeight="1" spans="1:3">
      <c r="A3440" s="62"/>
      <c r="B3440" s="62"/>
      <c r="C3440" s="62"/>
    </row>
    <row r="3441" s="11" customFormat="1" customHeight="1" spans="1:3">
      <c r="A3441" s="62"/>
      <c r="B3441" s="62"/>
      <c r="C3441" s="62"/>
    </row>
    <row r="3442" s="11" customFormat="1" customHeight="1" spans="1:3">
      <c r="A3442" s="62"/>
      <c r="B3442" s="62"/>
      <c r="C3442" s="62"/>
    </row>
    <row r="3443" s="11" customFormat="1" customHeight="1" spans="1:3">
      <c r="A3443" s="62"/>
      <c r="B3443" s="62"/>
      <c r="C3443" s="62"/>
    </row>
    <row r="3444" s="11" customFormat="1" customHeight="1" spans="1:3">
      <c r="A3444" s="62"/>
      <c r="B3444" s="62"/>
      <c r="C3444" s="62"/>
    </row>
    <row r="3445" s="11" customFormat="1" customHeight="1" spans="1:3">
      <c r="A3445" s="62"/>
      <c r="B3445" s="62"/>
      <c r="C3445" s="62"/>
    </row>
    <row r="3446" s="11" customFormat="1" customHeight="1" spans="1:3">
      <c r="A3446" s="62"/>
      <c r="B3446" s="62"/>
      <c r="C3446" s="62"/>
    </row>
    <row r="3447" s="11" customFormat="1" customHeight="1" spans="1:3">
      <c r="A3447" s="62"/>
      <c r="B3447" s="62"/>
      <c r="C3447" s="62"/>
    </row>
    <row r="3448" s="11" customFormat="1" customHeight="1" spans="1:3">
      <c r="A3448" s="62"/>
      <c r="B3448" s="62"/>
      <c r="C3448" s="62"/>
    </row>
    <row r="3449" s="11" customFormat="1" customHeight="1" spans="1:3">
      <c r="A3449" s="62"/>
      <c r="B3449" s="62"/>
      <c r="C3449" s="62"/>
    </row>
    <row r="3450" s="11" customFormat="1" customHeight="1" spans="1:3">
      <c r="A3450" s="62"/>
      <c r="B3450" s="62"/>
      <c r="C3450" s="62"/>
    </row>
    <row r="3451" s="11" customFormat="1" customHeight="1" spans="1:3">
      <c r="A3451" s="62"/>
      <c r="B3451" s="62"/>
      <c r="C3451" s="62"/>
    </row>
    <row r="3452" s="11" customFormat="1" customHeight="1" spans="1:3">
      <c r="A3452" s="62"/>
      <c r="B3452" s="62"/>
      <c r="C3452" s="62"/>
    </row>
    <row r="3453" s="11" customFormat="1" customHeight="1" spans="1:3">
      <c r="A3453" s="62"/>
      <c r="B3453" s="62"/>
      <c r="C3453" s="62"/>
    </row>
    <row r="3454" s="11" customFormat="1" customHeight="1" spans="1:3">
      <c r="A3454" s="62"/>
      <c r="B3454" s="62"/>
      <c r="C3454" s="62"/>
    </row>
    <row r="3455" s="11" customFormat="1" customHeight="1" spans="1:3">
      <c r="A3455" s="62"/>
      <c r="B3455" s="62"/>
      <c r="C3455" s="62"/>
    </row>
    <row r="3456" s="11" customFormat="1" customHeight="1" spans="1:3">
      <c r="A3456" s="62"/>
      <c r="B3456" s="62"/>
      <c r="C3456" s="62"/>
    </row>
    <row r="3457" s="11" customFormat="1" customHeight="1" spans="1:3">
      <c r="A3457" s="62"/>
      <c r="B3457" s="62"/>
      <c r="C3457" s="62"/>
    </row>
    <row r="3458" s="11" customFormat="1" customHeight="1" spans="1:3">
      <c r="A3458" s="62"/>
      <c r="B3458" s="62"/>
      <c r="C3458" s="62"/>
    </row>
    <row r="3459" s="11" customFormat="1" customHeight="1" spans="1:3">
      <c r="A3459" s="62"/>
      <c r="B3459" s="62"/>
      <c r="C3459" s="62"/>
    </row>
    <row r="3460" s="11" customFormat="1" customHeight="1" spans="1:3">
      <c r="A3460" s="62"/>
      <c r="B3460" s="62"/>
      <c r="C3460" s="62"/>
    </row>
    <row r="3461" s="11" customFormat="1" customHeight="1" spans="1:3">
      <c r="A3461" s="62"/>
      <c r="B3461" s="62"/>
      <c r="C3461" s="62"/>
    </row>
    <row r="3462" s="11" customFormat="1" customHeight="1" spans="1:3">
      <c r="A3462" s="62"/>
      <c r="B3462" s="62"/>
      <c r="C3462" s="62"/>
    </row>
    <row r="3463" s="11" customFormat="1" customHeight="1" spans="1:3">
      <c r="A3463" s="62"/>
      <c r="B3463" s="62"/>
      <c r="C3463" s="62"/>
    </row>
    <row r="3464" s="11" customFormat="1" customHeight="1" spans="1:3">
      <c r="A3464" s="62"/>
      <c r="B3464" s="62"/>
      <c r="C3464" s="62"/>
    </row>
    <row r="3465" s="11" customFormat="1" customHeight="1" spans="1:3">
      <c r="A3465" s="62"/>
      <c r="B3465" s="62"/>
      <c r="C3465" s="62"/>
    </row>
    <row r="3466" s="11" customFormat="1" customHeight="1" spans="1:3">
      <c r="A3466" s="62"/>
      <c r="B3466" s="62"/>
      <c r="C3466" s="62"/>
    </row>
    <row r="3467" s="11" customFormat="1" customHeight="1" spans="1:3">
      <c r="A3467" s="62"/>
      <c r="B3467" s="62"/>
      <c r="C3467" s="62"/>
    </row>
    <row r="3468" s="11" customFormat="1" customHeight="1" spans="1:3">
      <c r="A3468" s="62"/>
      <c r="B3468" s="62"/>
      <c r="C3468" s="62"/>
    </row>
    <row r="3469" s="11" customFormat="1" customHeight="1" spans="1:3">
      <c r="A3469" s="62"/>
      <c r="B3469" s="62"/>
      <c r="C3469" s="62"/>
    </row>
    <row r="3470" s="11" customFormat="1" customHeight="1" spans="1:3">
      <c r="A3470" s="62"/>
      <c r="B3470" s="62"/>
      <c r="C3470" s="62"/>
    </row>
    <row r="3471" s="11" customFormat="1" customHeight="1" spans="1:3">
      <c r="A3471" s="62"/>
      <c r="B3471" s="62"/>
      <c r="C3471" s="62"/>
    </row>
    <row r="3472" s="11" customFormat="1" customHeight="1" spans="1:3">
      <c r="A3472" s="62"/>
      <c r="B3472" s="62"/>
      <c r="C3472" s="62"/>
    </row>
    <row r="3473" s="11" customFormat="1" customHeight="1" spans="1:3">
      <c r="A3473" s="62"/>
      <c r="B3473" s="62"/>
      <c r="C3473" s="62"/>
    </row>
    <row r="3474" s="11" customFormat="1" customHeight="1" spans="1:3">
      <c r="A3474" s="62"/>
      <c r="B3474" s="62"/>
      <c r="C3474" s="62"/>
    </row>
    <row r="3475" s="11" customFormat="1" customHeight="1" spans="1:3">
      <c r="A3475" s="62"/>
      <c r="B3475" s="62"/>
      <c r="C3475" s="62"/>
    </row>
    <row r="3476" s="11" customFormat="1" customHeight="1" spans="1:3">
      <c r="A3476" s="62"/>
      <c r="B3476" s="62"/>
      <c r="C3476" s="62"/>
    </row>
    <row r="3477" s="11" customFormat="1" customHeight="1" spans="1:3">
      <c r="A3477" s="62"/>
      <c r="B3477" s="62"/>
      <c r="C3477" s="62"/>
    </row>
    <row r="3478" s="11" customFormat="1" customHeight="1" spans="1:3">
      <c r="A3478" s="62"/>
      <c r="B3478" s="62"/>
      <c r="C3478" s="62"/>
    </row>
    <row r="3479" s="11" customFormat="1" customHeight="1" spans="1:3">
      <c r="A3479" s="62"/>
      <c r="B3479" s="62"/>
      <c r="C3479" s="62"/>
    </row>
    <row r="3480" s="11" customFormat="1" customHeight="1" spans="1:3">
      <c r="A3480" s="62"/>
      <c r="B3480" s="62"/>
      <c r="C3480" s="62"/>
    </row>
    <row r="3481" s="11" customFormat="1" customHeight="1" spans="1:3">
      <c r="A3481" s="62"/>
      <c r="B3481" s="62"/>
      <c r="C3481" s="62"/>
    </row>
    <row r="3482" s="11" customFormat="1" customHeight="1" spans="1:3">
      <c r="A3482" s="62"/>
      <c r="B3482" s="62"/>
      <c r="C3482" s="62"/>
    </row>
    <row r="3483" s="11" customFormat="1" customHeight="1" spans="1:3">
      <c r="A3483" s="62"/>
      <c r="B3483" s="62"/>
      <c r="C3483" s="62"/>
    </row>
    <row r="3484" s="11" customFormat="1" customHeight="1" spans="1:3">
      <c r="A3484" s="62"/>
      <c r="B3484" s="62"/>
      <c r="C3484" s="62"/>
    </row>
    <row r="3485" s="11" customFormat="1" customHeight="1" spans="1:3">
      <c r="A3485" s="62"/>
      <c r="B3485" s="62"/>
      <c r="C3485" s="62"/>
    </row>
    <row r="3486" s="11" customFormat="1" customHeight="1" spans="1:3">
      <c r="A3486" s="62"/>
      <c r="B3486" s="62"/>
      <c r="C3486" s="62"/>
    </row>
    <row r="3487" s="11" customFormat="1" customHeight="1" spans="1:3">
      <c r="A3487" s="62"/>
      <c r="B3487" s="62"/>
      <c r="C3487" s="62"/>
    </row>
    <row r="3488" s="11" customFormat="1" customHeight="1" spans="1:3">
      <c r="A3488" s="62"/>
      <c r="B3488" s="62"/>
      <c r="C3488" s="62"/>
    </row>
    <row r="3489" s="11" customFormat="1" customHeight="1" spans="1:3">
      <c r="A3489" s="62"/>
      <c r="B3489" s="62"/>
      <c r="C3489" s="62"/>
    </row>
    <row r="3490" s="11" customFormat="1" customHeight="1" spans="1:3">
      <c r="A3490" s="62"/>
      <c r="B3490" s="62"/>
      <c r="C3490" s="62"/>
    </row>
    <row r="3491" s="11" customFormat="1" customHeight="1" spans="1:3">
      <c r="A3491" s="62"/>
      <c r="B3491" s="62"/>
      <c r="C3491" s="62"/>
    </row>
    <row r="3492" s="11" customFormat="1" customHeight="1" spans="1:3">
      <c r="A3492" s="62"/>
      <c r="B3492" s="62"/>
      <c r="C3492" s="62"/>
    </row>
    <row r="3493" s="11" customFormat="1" customHeight="1" spans="1:3">
      <c r="A3493" s="62"/>
      <c r="B3493" s="62"/>
      <c r="C3493" s="62"/>
    </row>
    <row r="3494" s="11" customFormat="1" customHeight="1" spans="1:3">
      <c r="A3494" s="62"/>
      <c r="B3494" s="62"/>
      <c r="C3494" s="62"/>
    </row>
    <row r="3495" s="11" customFormat="1" customHeight="1" spans="1:3">
      <c r="A3495" s="62"/>
      <c r="B3495" s="62"/>
      <c r="C3495" s="62"/>
    </row>
    <row r="3496" s="11" customFormat="1" customHeight="1" spans="1:3">
      <c r="A3496" s="62"/>
      <c r="B3496" s="62"/>
      <c r="C3496" s="62"/>
    </row>
    <row r="3497" s="11" customFormat="1" customHeight="1" spans="1:3">
      <c r="A3497" s="62"/>
      <c r="B3497" s="62"/>
      <c r="C3497" s="62"/>
    </row>
    <row r="3498" s="11" customFormat="1" customHeight="1" spans="1:3">
      <c r="A3498" s="62"/>
      <c r="B3498" s="62"/>
      <c r="C3498" s="62"/>
    </row>
    <row r="3499" s="11" customFormat="1" customHeight="1" spans="1:3">
      <c r="A3499" s="62"/>
      <c r="B3499" s="62"/>
      <c r="C3499" s="62"/>
    </row>
    <row r="3500" s="11" customFormat="1" customHeight="1" spans="1:3">
      <c r="A3500" s="62"/>
      <c r="B3500" s="62"/>
      <c r="C3500" s="62"/>
    </row>
    <row r="3501" s="11" customFormat="1" customHeight="1" spans="1:3">
      <c r="A3501" s="62"/>
      <c r="B3501" s="62"/>
      <c r="C3501" s="62"/>
    </row>
    <row r="3502" s="11" customFormat="1" customHeight="1" spans="1:3">
      <c r="A3502" s="62"/>
      <c r="B3502" s="62"/>
      <c r="C3502" s="62"/>
    </row>
    <row r="3503" s="11" customFormat="1" customHeight="1" spans="1:3">
      <c r="A3503" s="62"/>
      <c r="B3503" s="62"/>
      <c r="C3503" s="62"/>
    </row>
    <row r="3504" s="11" customFormat="1" customHeight="1" spans="1:3">
      <c r="A3504" s="62"/>
      <c r="B3504" s="62"/>
      <c r="C3504" s="62"/>
    </row>
    <row r="3505" s="11" customFormat="1" customHeight="1" spans="1:3">
      <c r="A3505" s="62"/>
      <c r="B3505" s="62"/>
      <c r="C3505" s="62"/>
    </row>
    <row r="3506" s="11" customFormat="1" customHeight="1" spans="1:3">
      <c r="A3506" s="62"/>
      <c r="B3506" s="62"/>
      <c r="C3506" s="62"/>
    </row>
    <row r="3507" s="11" customFormat="1" customHeight="1" spans="1:3">
      <c r="A3507" s="62"/>
      <c r="B3507" s="62"/>
      <c r="C3507" s="62"/>
    </row>
    <row r="3508" s="11" customFormat="1" customHeight="1" spans="1:3">
      <c r="A3508" s="62"/>
      <c r="B3508" s="62"/>
      <c r="C3508" s="62"/>
    </row>
    <row r="3509" s="11" customFormat="1" customHeight="1" spans="1:3">
      <c r="A3509" s="62"/>
      <c r="B3509" s="62"/>
      <c r="C3509" s="62"/>
    </row>
    <row r="3510" s="11" customFormat="1" customHeight="1" spans="1:3">
      <c r="A3510" s="62"/>
      <c r="B3510" s="62"/>
      <c r="C3510" s="62"/>
    </row>
    <row r="3511" s="11" customFormat="1" customHeight="1" spans="1:3">
      <c r="A3511" s="62"/>
      <c r="B3511" s="62"/>
      <c r="C3511" s="62"/>
    </row>
    <row r="3512" s="11" customFormat="1" customHeight="1" spans="1:3">
      <c r="A3512" s="62"/>
      <c r="B3512" s="62"/>
      <c r="C3512" s="62"/>
    </row>
    <row r="3513" s="11" customFormat="1" customHeight="1" spans="1:3">
      <c r="A3513" s="62"/>
      <c r="B3513" s="62"/>
      <c r="C3513" s="62"/>
    </row>
    <row r="3514" s="11" customFormat="1" customHeight="1" spans="1:3">
      <c r="A3514" s="62"/>
      <c r="B3514" s="62"/>
      <c r="C3514" s="62"/>
    </row>
    <row r="3515" s="11" customFormat="1" customHeight="1" spans="1:3">
      <c r="A3515" s="62"/>
      <c r="B3515" s="62"/>
      <c r="C3515" s="62"/>
    </row>
    <row r="3516" s="11" customFormat="1" customHeight="1" spans="1:3">
      <c r="A3516" s="62"/>
      <c r="B3516" s="62"/>
      <c r="C3516" s="62"/>
    </row>
    <row r="3517" s="11" customFormat="1" customHeight="1" spans="1:3">
      <c r="A3517" s="62"/>
      <c r="B3517" s="62"/>
      <c r="C3517" s="62"/>
    </row>
    <row r="3518" s="11" customFormat="1" customHeight="1" spans="1:3">
      <c r="A3518" s="62"/>
      <c r="B3518" s="62"/>
      <c r="C3518" s="62"/>
    </row>
    <row r="3519" s="11" customFormat="1" customHeight="1" spans="1:3">
      <c r="A3519" s="62"/>
      <c r="B3519" s="62"/>
      <c r="C3519" s="62"/>
    </row>
    <row r="3520" s="11" customFormat="1" customHeight="1" spans="1:3">
      <c r="A3520" s="62"/>
      <c r="B3520" s="62"/>
      <c r="C3520" s="62"/>
    </row>
    <row r="3521" s="11" customFormat="1" customHeight="1" spans="1:3">
      <c r="A3521" s="62"/>
      <c r="B3521" s="62"/>
      <c r="C3521" s="62"/>
    </row>
    <row r="3522" s="11" customFormat="1" customHeight="1" spans="1:3">
      <c r="A3522" s="62"/>
      <c r="B3522" s="62"/>
      <c r="C3522" s="62"/>
    </row>
    <row r="3523" s="11" customFormat="1" customHeight="1" spans="1:3">
      <c r="A3523" s="62"/>
      <c r="B3523" s="62"/>
      <c r="C3523" s="62"/>
    </row>
    <row r="3524" s="11" customFormat="1" customHeight="1" spans="1:3">
      <c r="A3524" s="62"/>
      <c r="B3524" s="62"/>
      <c r="C3524" s="62"/>
    </row>
    <row r="3525" s="11" customFormat="1" customHeight="1" spans="1:3">
      <c r="A3525" s="62"/>
      <c r="B3525" s="62"/>
      <c r="C3525" s="62"/>
    </row>
    <row r="3526" s="11" customFormat="1" customHeight="1" spans="1:3">
      <c r="A3526" s="62"/>
      <c r="B3526" s="62"/>
      <c r="C3526" s="62"/>
    </row>
    <row r="3527" s="11" customFormat="1" customHeight="1" spans="1:3">
      <c r="A3527" s="62"/>
      <c r="B3527" s="62"/>
      <c r="C3527" s="62"/>
    </row>
    <row r="3528" s="11" customFormat="1" customHeight="1" spans="1:3">
      <c r="A3528" s="62"/>
      <c r="B3528" s="62"/>
      <c r="C3528" s="62"/>
    </row>
    <row r="3529" s="11" customFormat="1" customHeight="1" spans="1:3">
      <c r="A3529" s="62"/>
      <c r="B3529" s="62"/>
      <c r="C3529" s="62"/>
    </row>
    <row r="3530" s="11" customFormat="1" customHeight="1" spans="1:3">
      <c r="A3530" s="62"/>
      <c r="B3530" s="62"/>
      <c r="C3530" s="62"/>
    </row>
    <row r="3531" s="11" customFormat="1" customHeight="1" spans="1:3">
      <c r="A3531" s="62"/>
      <c r="B3531" s="62"/>
      <c r="C3531" s="62"/>
    </row>
    <row r="3532" s="11" customFormat="1" customHeight="1" spans="1:3">
      <c r="A3532" s="62"/>
      <c r="B3532" s="62"/>
      <c r="C3532" s="62"/>
    </row>
    <row r="3533" s="11" customFormat="1" customHeight="1" spans="1:3">
      <c r="A3533" s="62"/>
      <c r="B3533" s="62"/>
      <c r="C3533" s="62"/>
    </row>
    <row r="3534" s="11" customFormat="1" customHeight="1" spans="1:3">
      <c r="A3534" s="62"/>
      <c r="B3534" s="62"/>
      <c r="C3534" s="62"/>
    </row>
    <row r="3535" s="11" customFormat="1" customHeight="1" spans="1:3">
      <c r="A3535" s="62"/>
      <c r="B3535" s="62"/>
      <c r="C3535" s="62"/>
    </row>
    <row r="3536" s="11" customFormat="1" customHeight="1" spans="1:3">
      <c r="A3536" s="62"/>
      <c r="B3536" s="62"/>
      <c r="C3536" s="62"/>
    </row>
    <row r="3537" s="11" customFormat="1" customHeight="1" spans="1:3">
      <c r="A3537" s="62"/>
      <c r="B3537" s="62"/>
      <c r="C3537" s="62"/>
    </row>
    <row r="3538" s="11" customFormat="1" customHeight="1" spans="1:3">
      <c r="A3538" s="62"/>
      <c r="B3538" s="62"/>
      <c r="C3538" s="62"/>
    </row>
    <row r="3539" s="11" customFormat="1" customHeight="1" spans="1:3">
      <c r="A3539" s="62"/>
      <c r="B3539" s="62"/>
      <c r="C3539" s="62"/>
    </row>
    <row r="3540" s="11" customFormat="1" customHeight="1" spans="1:3">
      <c r="A3540" s="62"/>
      <c r="B3540" s="62"/>
      <c r="C3540" s="62"/>
    </row>
    <row r="3541" s="11" customFormat="1" customHeight="1" spans="1:3">
      <c r="A3541" s="62"/>
      <c r="B3541" s="62"/>
      <c r="C3541" s="62"/>
    </row>
    <row r="3542" s="11" customFormat="1" customHeight="1" spans="1:3">
      <c r="A3542" s="62"/>
      <c r="B3542" s="62"/>
      <c r="C3542" s="62"/>
    </row>
    <row r="3543" s="11" customFormat="1" customHeight="1" spans="1:3">
      <c r="A3543" s="62"/>
      <c r="B3543" s="62"/>
      <c r="C3543" s="62"/>
    </row>
    <row r="3544" s="11" customFormat="1" customHeight="1" spans="1:3">
      <c r="A3544" s="62"/>
      <c r="B3544" s="62"/>
      <c r="C3544" s="62"/>
    </row>
    <row r="3545" s="11" customFormat="1" customHeight="1" spans="1:3">
      <c r="A3545" s="62"/>
      <c r="B3545" s="62"/>
      <c r="C3545" s="62"/>
    </row>
    <row r="3546" s="11" customFormat="1" customHeight="1" spans="1:3">
      <c r="A3546" s="62"/>
      <c r="B3546" s="62"/>
      <c r="C3546" s="62"/>
    </row>
    <row r="3547" s="11" customFormat="1" customHeight="1" spans="1:3">
      <c r="A3547" s="62"/>
      <c r="B3547" s="62"/>
      <c r="C3547" s="62"/>
    </row>
    <row r="3548" s="11" customFormat="1" customHeight="1" spans="1:3">
      <c r="A3548" s="62"/>
      <c r="B3548" s="62"/>
      <c r="C3548" s="62"/>
    </row>
    <row r="3549" s="11" customFormat="1" customHeight="1" spans="1:3">
      <c r="A3549" s="62"/>
      <c r="B3549" s="62"/>
      <c r="C3549" s="62"/>
    </row>
    <row r="3550" s="11" customFormat="1" customHeight="1" spans="1:3">
      <c r="A3550" s="62"/>
      <c r="B3550" s="62"/>
      <c r="C3550" s="62"/>
    </row>
    <row r="3551" s="11" customFormat="1" customHeight="1" spans="1:3">
      <c r="A3551" s="62"/>
      <c r="B3551" s="62"/>
      <c r="C3551" s="62"/>
    </row>
    <row r="3552" s="11" customFormat="1" customHeight="1" spans="1:3">
      <c r="A3552" s="62"/>
      <c r="B3552" s="62"/>
      <c r="C3552" s="62"/>
    </row>
    <row r="3553" s="11" customFormat="1" customHeight="1" spans="1:3">
      <c r="A3553" s="62"/>
      <c r="B3553" s="62"/>
      <c r="C3553" s="62"/>
    </row>
    <row r="3554" s="11" customFormat="1" customHeight="1" spans="1:3">
      <c r="A3554" s="62"/>
      <c r="B3554" s="62"/>
      <c r="C3554" s="62"/>
    </row>
    <row r="3555" s="11" customFormat="1" customHeight="1" spans="1:3">
      <c r="A3555" s="62"/>
      <c r="B3555" s="62"/>
      <c r="C3555" s="62"/>
    </row>
    <row r="3556" s="11" customFormat="1" customHeight="1" spans="1:3">
      <c r="A3556" s="62"/>
      <c r="B3556" s="62"/>
      <c r="C3556" s="62"/>
    </row>
    <row r="3557" s="11" customFormat="1" customHeight="1" spans="1:3">
      <c r="A3557" s="62"/>
      <c r="B3557" s="62"/>
      <c r="C3557" s="62"/>
    </row>
    <row r="3558" s="11" customFormat="1" customHeight="1" spans="1:3">
      <c r="A3558" s="62"/>
      <c r="B3558" s="62"/>
      <c r="C3558" s="62"/>
    </row>
    <row r="3559" s="11" customFormat="1" customHeight="1" spans="1:3">
      <c r="A3559" s="62"/>
      <c r="B3559" s="62"/>
      <c r="C3559" s="62"/>
    </row>
    <row r="3560" s="11" customFormat="1" customHeight="1" spans="1:3">
      <c r="A3560" s="62"/>
      <c r="B3560" s="62"/>
      <c r="C3560" s="62"/>
    </row>
    <row r="3561" s="11" customFormat="1" customHeight="1" spans="1:3">
      <c r="A3561" s="62"/>
      <c r="B3561" s="62"/>
      <c r="C3561" s="62"/>
    </row>
    <row r="3562" s="11" customFormat="1" customHeight="1" spans="1:3">
      <c r="A3562" s="62"/>
      <c r="B3562" s="62"/>
      <c r="C3562" s="62"/>
    </row>
    <row r="3563" s="11" customFormat="1" customHeight="1" spans="1:3">
      <c r="A3563" s="62"/>
      <c r="B3563" s="62"/>
      <c r="C3563" s="62"/>
    </row>
    <row r="3564" s="11" customFormat="1" customHeight="1" spans="1:3">
      <c r="A3564" s="62"/>
      <c r="B3564" s="62"/>
      <c r="C3564" s="62"/>
    </row>
    <row r="3565" s="11" customFormat="1" customHeight="1" spans="1:3">
      <c r="A3565" s="62"/>
      <c r="B3565" s="62"/>
      <c r="C3565" s="62"/>
    </row>
    <row r="3566" s="11" customFormat="1" customHeight="1" spans="1:3">
      <c r="A3566" s="62"/>
      <c r="B3566" s="62"/>
      <c r="C3566" s="62"/>
    </row>
    <row r="3567" s="11" customFormat="1" customHeight="1" spans="1:3">
      <c r="A3567" s="62"/>
      <c r="B3567" s="62"/>
      <c r="C3567" s="62"/>
    </row>
    <row r="3568" s="11" customFormat="1" customHeight="1" spans="1:3">
      <c r="A3568" s="62"/>
      <c r="B3568" s="62"/>
      <c r="C3568" s="62"/>
    </row>
    <row r="3569" s="11" customFormat="1" customHeight="1" spans="1:3">
      <c r="A3569" s="62"/>
      <c r="B3569" s="62"/>
      <c r="C3569" s="62"/>
    </row>
    <row r="3570" s="11" customFormat="1" customHeight="1" spans="1:3">
      <c r="A3570" s="62"/>
      <c r="B3570" s="62"/>
      <c r="C3570" s="62"/>
    </row>
    <row r="3571" s="11" customFormat="1" customHeight="1" spans="1:3">
      <c r="A3571" s="62"/>
      <c r="B3571" s="62"/>
      <c r="C3571" s="62"/>
    </row>
    <row r="3572" s="11" customFormat="1" customHeight="1" spans="1:3">
      <c r="A3572" s="62"/>
      <c r="B3572" s="62"/>
      <c r="C3572" s="62"/>
    </row>
    <row r="3573" s="11" customFormat="1" customHeight="1" spans="1:3">
      <c r="A3573" s="62"/>
      <c r="B3573" s="62"/>
      <c r="C3573" s="62"/>
    </row>
    <row r="3574" s="11" customFormat="1" customHeight="1" spans="1:3">
      <c r="A3574" s="62"/>
      <c r="B3574" s="62"/>
      <c r="C3574" s="62"/>
    </row>
    <row r="3575" s="11" customFormat="1" customHeight="1" spans="1:3">
      <c r="A3575" s="62"/>
      <c r="B3575" s="62"/>
      <c r="C3575" s="62"/>
    </row>
    <row r="3576" s="11" customFormat="1" customHeight="1" spans="1:3">
      <c r="A3576" s="62"/>
      <c r="B3576" s="62"/>
      <c r="C3576" s="62"/>
    </row>
    <row r="3577" s="11" customFormat="1" customHeight="1" spans="1:3">
      <c r="A3577" s="62"/>
      <c r="B3577" s="62"/>
      <c r="C3577" s="62"/>
    </row>
    <row r="3578" s="11" customFormat="1" customHeight="1" spans="1:3">
      <c r="A3578" s="62"/>
      <c r="B3578" s="62"/>
      <c r="C3578" s="62"/>
    </row>
    <row r="3579" s="11" customFormat="1" customHeight="1" spans="1:3">
      <c r="A3579" s="62"/>
      <c r="B3579" s="62"/>
      <c r="C3579" s="62"/>
    </row>
    <row r="3580" s="11" customFormat="1" customHeight="1" spans="1:3">
      <c r="A3580" s="62"/>
      <c r="B3580" s="62"/>
      <c r="C3580" s="62"/>
    </row>
    <row r="3581" s="11" customFormat="1" customHeight="1" spans="1:3">
      <c r="A3581" s="62"/>
      <c r="B3581" s="62"/>
      <c r="C3581" s="62"/>
    </row>
    <row r="3582" s="11" customFormat="1" customHeight="1" spans="1:3">
      <c r="A3582" s="62"/>
      <c r="B3582" s="62"/>
      <c r="C3582" s="62"/>
    </row>
    <row r="3583" s="11" customFormat="1" customHeight="1" spans="1:3">
      <c r="A3583" s="62"/>
      <c r="B3583" s="62"/>
      <c r="C3583" s="62"/>
    </row>
    <row r="3584" s="11" customFormat="1" customHeight="1" spans="1:3">
      <c r="A3584" s="62"/>
      <c r="B3584" s="62"/>
      <c r="C3584" s="62"/>
    </row>
    <row r="3585" s="11" customFormat="1" customHeight="1" spans="1:3">
      <c r="A3585" s="62"/>
      <c r="B3585" s="62"/>
      <c r="C3585" s="62"/>
    </row>
    <row r="3586" s="11" customFormat="1" customHeight="1" spans="1:3">
      <c r="A3586" s="62"/>
      <c r="B3586" s="62"/>
      <c r="C3586" s="62"/>
    </row>
    <row r="3587" s="11" customFormat="1" customHeight="1" spans="1:3">
      <c r="A3587" s="62"/>
      <c r="B3587" s="62"/>
      <c r="C3587" s="62"/>
    </row>
    <row r="3588" s="11" customFormat="1" customHeight="1" spans="1:3">
      <c r="A3588" s="62"/>
      <c r="B3588" s="62"/>
      <c r="C3588" s="62"/>
    </row>
    <row r="3589" s="11" customFormat="1" customHeight="1" spans="1:3">
      <c r="A3589" s="62"/>
      <c r="B3589" s="62"/>
      <c r="C3589" s="62"/>
    </row>
    <row r="3590" s="11" customFormat="1" customHeight="1" spans="1:3">
      <c r="A3590" s="62"/>
      <c r="B3590" s="62"/>
      <c r="C3590" s="62"/>
    </row>
    <row r="3591" s="11" customFormat="1" customHeight="1" spans="1:3">
      <c r="A3591" s="62"/>
      <c r="B3591" s="62"/>
      <c r="C3591" s="62"/>
    </row>
    <row r="3592" s="11" customFormat="1" customHeight="1" spans="1:3">
      <c r="A3592" s="62"/>
      <c r="B3592" s="62"/>
      <c r="C3592" s="62"/>
    </row>
    <row r="3593" s="11" customFormat="1" customHeight="1" spans="1:3">
      <c r="A3593" s="62"/>
      <c r="B3593" s="62"/>
      <c r="C3593" s="62"/>
    </row>
    <row r="3594" s="11" customFormat="1" customHeight="1" spans="1:3">
      <c r="A3594" s="62"/>
      <c r="B3594" s="62"/>
      <c r="C3594" s="62"/>
    </row>
    <row r="3595" s="11" customFormat="1" customHeight="1" spans="1:3">
      <c r="A3595" s="62"/>
      <c r="B3595" s="62"/>
      <c r="C3595" s="62"/>
    </row>
    <row r="3596" s="11" customFormat="1" customHeight="1" spans="1:3">
      <c r="A3596" s="62"/>
      <c r="B3596" s="62"/>
      <c r="C3596" s="62"/>
    </row>
    <row r="3597" s="11" customFormat="1" customHeight="1" spans="1:3">
      <c r="A3597" s="62"/>
      <c r="B3597" s="62"/>
      <c r="C3597" s="62"/>
    </row>
    <row r="3598" s="11" customFormat="1" customHeight="1" spans="1:3">
      <c r="A3598" s="62"/>
      <c r="B3598" s="62"/>
      <c r="C3598" s="62"/>
    </row>
    <row r="3599" s="11" customFormat="1" customHeight="1" spans="1:3">
      <c r="A3599" s="62"/>
      <c r="B3599" s="62"/>
      <c r="C3599" s="62"/>
    </row>
    <row r="3600" s="11" customFormat="1" customHeight="1" spans="1:3">
      <c r="A3600" s="62"/>
      <c r="B3600" s="62"/>
      <c r="C3600" s="62"/>
    </row>
    <row r="3601" s="11" customFormat="1" customHeight="1" spans="1:3">
      <c r="A3601" s="62"/>
      <c r="B3601" s="62"/>
      <c r="C3601" s="62"/>
    </row>
    <row r="3602" s="11" customFormat="1" customHeight="1" spans="1:3">
      <c r="A3602" s="62"/>
      <c r="B3602" s="62"/>
      <c r="C3602" s="62"/>
    </row>
    <row r="3603" s="11" customFormat="1" customHeight="1" spans="1:3">
      <c r="A3603" s="62"/>
      <c r="B3603" s="62"/>
      <c r="C3603" s="62"/>
    </row>
    <row r="3604" s="11" customFormat="1" customHeight="1" spans="1:3">
      <c r="A3604" s="62"/>
      <c r="B3604" s="62"/>
      <c r="C3604" s="62"/>
    </row>
    <row r="3605" s="11" customFormat="1" customHeight="1" spans="1:3">
      <c r="A3605" s="62"/>
      <c r="B3605" s="62"/>
      <c r="C3605" s="62"/>
    </row>
    <row r="3606" s="11" customFormat="1" customHeight="1" spans="1:3">
      <c r="A3606" s="62"/>
      <c r="B3606" s="62"/>
      <c r="C3606" s="62"/>
    </row>
    <row r="3607" s="11" customFormat="1" customHeight="1" spans="1:3">
      <c r="A3607" s="62"/>
      <c r="B3607" s="62"/>
      <c r="C3607" s="62"/>
    </row>
    <row r="3608" s="11" customFormat="1" customHeight="1" spans="1:3">
      <c r="A3608" s="62"/>
      <c r="B3608" s="62"/>
      <c r="C3608" s="62"/>
    </row>
    <row r="3609" s="11" customFormat="1" customHeight="1" spans="1:3">
      <c r="A3609" s="62"/>
      <c r="B3609" s="62"/>
      <c r="C3609" s="62"/>
    </row>
    <row r="3610" s="11" customFormat="1" customHeight="1" spans="1:3">
      <c r="A3610" s="62"/>
      <c r="B3610" s="62"/>
      <c r="C3610" s="62"/>
    </row>
    <row r="3611" s="11" customFormat="1" customHeight="1" spans="1:3">
      <c r="A3611" s="62"/>
      <c r="B3611" s="62"/>
      <c r="C3611" s="62"/>
    </row>
    <row r="3612" s="11" customFormat="1" customHeight="1" spans="1:3">
      <c r="A3612" s="62"/>
      <c r="B3612" s="62"/>
      <c r="C3612" s="62"/>
    </row>
    <row r="3613" s="11" customFormat="1" customHeight="1" spans="1:3">
      <c r="A3613" s="62"/>
      <c r="B3613" s="62"/>
      <c r="C3613" s="62"/>
    </row>
    <row r="3614" s="11" customFormat="1" customHeight="1" spans="1:3">
      <c r="A3614" s="62"/>
      <c r="B3614" s="62"/>
      <c r="C3614" s="62"/>
    </row>
    <row r="3615" s="11" customFormat="1" customHeight="1" spans="1:3">
      <c r="A3615" s="62"/>
      <c r="B3615" s="62"/>
      <c r="C3615" s="62"/>
    </row>
    <row r="3616" s="11" customFormat="1" customHeight="1" spans="1:3">
      <c r="A3616" s="62"/>
      <c r="B3616" s="62"/>
      <c r="C3616" s="62"/>
    </row>
    <row r="3617" s="11" customFormat="1" customHeight="1" spans="1:3">
      <c r="A3617" s="62"/>
      <c r="B3617" s="62"/>
      <c r="C3617" s="62"/>
    </row>
    <row r="3618" s="11" customFormat="1" customHeight="1" spans="1:3">
      <c r="A3618" s="62"/>
      <c r="B3618" s="62"/>
      <c r="C3618" s="62"/>
    </row>
    <row r="3619" s="11" customFormat="1" customHeight="1" spans="1:3">
      <c r="A3619" s="62"/>
      <c r="B3619" s="62"/>
      <c r="C3619" s="62"/>
    </row>
    <row r="3620" s="11" customFormat="1" customHeight="1" spans="1:3">
      <c r="A3620" s="62"/>
      <c r="B3620" s="62"/>
      <c r="C3620" s="62"/>
    </row>
    <row r="3621" s="11" customFormat="1" customHeight="1" spans="1:3">
      <c r="A3621" s="62"/>
      <c r="B3621" s="62"/>
      <c r="C3621" s="62"/>
    </row>
    <row r="3622" s="11" customFormat="1" customHeight="1" spans="1:3">
      <c r="A3622" s="62"/>
      <c r="B3622" s="62"/>
      <c r="C3622" s="62"/>
    </row>
    <row r="3623" s="11" customFormat="1" customHeight="1" spans="1:3">
      <c r="A3623" s="62"/>
      <c r="B3623" s="62"/>
      <c r="C3623" s="62"/>
    </row>
    <row r="3624" s="11" customFormat="1" customHeight="1" spans="1:3">
      <c r="A3624" s="62"/>
      <c r="B3624" s="62"/>
      <c r="C3624" s="62"/>
    </row>
    <row r="3625" s="11" customFormat="1" customHeight="1" spans="1:3">
      <c r="A3625" s="62"/>
      <c r="B3625" s="62"/>
      <c r="C3625" s="62"/>
    </row>
    <row r="3626" s="11" customFormat="1" customHeight="1" spans="1:3">
      <c r="A3626" s="62"/>
      <c r="B3626" s="62"/>
      <c r="C3626" s="62"/>
    </row>
    <row r="3627" s="11" customFormat="1" customHeight="1" spans="1:3">
      <c r="A3627" s="62"/>
      <c r="B3627" s="62"/>
      <c r="C3627" s="62"/>
    </row>
    <row r="3628" s="11" customFormat="1" customHeight="1" spans="1:3">
      <c r="A3628" s="62"/>
      <c r="B3628" s="62"/>
      <c r="C3628" s="62"/>
    </row>
    <row r="3629" s="11" customFormat="1" customHeight="1" spans="1:3">
      <c r="A3629" s="62"/>
      <c r="B3629" s="62"/>
      <c r="C3629" s="62"/>
    </row>
    <row r="3630" s="11" customFormat="1" customHeight="1" spans="1:3">
      <c r="A3630" s="62"/>
      <c r="B3630" s="62"/>
      <c r="C3630" s="62"/>
    </row>
    <row r="3631" s="11" customFormat="1" customHeight="1" spans="1:3">
      <c r="A3631" s="62"/>
      <c r="B3631" s="62"/>
      <c r="C3631" s="62"/>
    </row>
    <row r="3632" s="11" customFormat="1" customHeight="1" spans="1:3">
      <c r="A3632" s="62"/>
      <c r="B3632" s="62"/>
      <c r="C3632" s="62"/>
    </row>
    <row r="3633" s="11" customFormat="1" customHeight="1" spans="1:3">
      <c r="A3633" s="62"/>
      <c r="B3633" s="62"/>
      <c r="C3633" s="62"/>
    </row>
    <row r="3634" s="11" customFormat="1" customHeight="1" spans="1:3">
      <c r="A3634" s="62"/>
      <c r="B3634" s="62"/>
      <c r="C3634" s="62"/>
    </row>
    <row r="3635" s="11" customFormat="1" customHeight="1" spans="1:3">
      <c r="A3635" s="62"/>
      <c r="B3635" s="62"/>
      <c r="C3635" s="62"/>
    </row>
    <row r="3636" s="11" customFormat="1" customHeight="1" spans="1:3">
      <c r="A3636" s="62"/>
      <c r="B3636" s="62"/>
      <c r="C3636" s="62"/>
    </row>
    <row r="3637" s="11" customFormat="1" customHeight="1" spans="1:3">
      <c r="A3637" s="62"/>
      <c r="B3637" s="62"/>
      <c r="C3637" s="62"/>
    </row>
    <row r="3638" s="11" customFormat="1" customHeight="1" spans="1:3">
      <c r="A3638" s="62"/>
      <c r="B3638" s="62"/>
      <c r="C3638" s="62"/>
    </row>
    <row r="3639" s="11" customFormat="1" customHeight="1" spans="1:3">
      <c r="A3639" s="62"/>
      <c r="B3639" s="62"/>
      <c r="C3639" s="62"/>
    </row>
    <row r="3640" s="11" customFormat="1" customHeight="1" spans="1:3">
      <c r="A3640" s="62"/>
      <c r="B3640" s="62"/>
      <c r="C3640" s="62"/>
    </row>
    <row r="3641" s="11" customFormat="1" customHeight="1" spans="1:3">
      <c r="A3641" s="62"/>
      <c r="B3641" s="62"/>
      <c r="C3641" s="62"/>
    </row>
    <row r="3642" s="11" customFormat="1" customHeight="1" spans="1:3">
      <c r="A3642" s="62"/>
      <c r="B3642" s="62"/>
      <c r="C3642" s="62"/>
    </row>
    <row r="3643" s="11" customFormat="1" customHeight="1" spans="1:3">
      <c r="A3643" s="62"/>
      <c r="B3643" s="62"/>
      <c r="C3643" s="62"/>
    </row>
    <row r="3644" s="11" customFormat="1" customHeight="1" spans="1:3">
      <c r="A3644" s="62"/>
      <c r="B3644" s="62"/>
      <c r="C3644" s="62"/>
    </row>
    <row r="3645" s="11" customFormat="1" customHeight="1" spans="1:3">
      <c r="A3645" s="62"/>
      <c r="B3645" s="62"/>
      <c r="C3645" s="62"/>
    </row>
    <row r="3646" s="11" customFormat="1" customHeight="1" spans="1:3">
      <c r="A3646" s="62"/>
      <c r="B3646" s="62"/>
      <c r="C3646" s="62"/>
    </row>
    <row r="3647" s="11" customFormat="1" customHeight="1" spans="1:3">
      <c r="A3647" s="62"/>
      <c r="B3647" s="62"/>
      <c r="C3647" s="62"/>
    </row>
    <row r="3648" s="11" customFormat="1" customHeight="1" spans="1:3">
      <c r="A3648" s="62"/>
      <c r="B3648" s="62"/>
      <c r="C3648" s="62"/>
    </row>
    <row r="3649" s="11" customFormat="1" customHeight="1" spans="1:3">
      <c r="A3649" s="62"/>
      <c r="B3649" s="62"/>
      <c r="C3649" s="62"/>
    </row>
    <row r="3650" s="11" customFormat="1" customHeight="1" spans="1:3">
      <c r="A3650" s="62"/>
      <c r="B3650" s="62"/>
      <c r="C3650" s="62"/>
    </row>
    <row r="3651" s="11" customFormat="1" customHeight="1" spans="1:3">
      <c r="A3651" s="62"/>
      <c r="B3651" s="62"/>
      <c r="C3651" s="62"/>
    </row>
    <row r="3652" s="11" customFormat="1" customHeight="1" spans="1:3">
      <c r="A3652" s="62"/>
      <c r="B3652" s="62"/>
      <c r="C3652" s="62"/>
    </row>
    <row r="3653" s="11" customFormat="1" customHeight="1" spans="1:3">
      <c r="A3653" s="62"/>
      <c r="B3653" s="62"/>
      <c r="C3653" s="62"/>
    </row>
    <row r="3654" s="11" customFormat="1" customHeight="1" spans="1:3">
      <c r="A3654" s="62"/>
      <c r="B3654" s="62"/>
      <c r="C3654" s="62"/>
    </row>
    <row r="3655" s="11" customFormat="1" customHeight="1" spans="1:3">
      <c r="A3655" s="62"/>
      <c r="B3655" s="62"/>
      <c r="C3655" s="62"/>
    </row>
    <row r="3656" s="11" customFormat="1" customHeight="1" spans="1:3">
      <c r="A3656" s="62"/>
      <c r="B3656" s="62"/>
      <c r="C3656" s="62"/>
    </row>
    <row r="3657" s="11" customFormat="1" customHeight="1" spans="1:3">
      <c r="A3657" s="62"/>
      <c r="B3657" s="62"/>
      <c r="C3657" s="62"/>
    </row>
    <row r="3658" s="11" customFormat="1" customHeight="1" spans="1:3">
      <c r="A3658" s="62"/>
      <c r="B3658" s="62"/>
      <c r="C3658" s="62"/>
    </row>
    <row r="3659" s="11" customFormat="1" customHeight="1" spans="1:3">
      <c r="A3659" s="62"/>
      <c r="B3659" s="62"/>
      <c r="C3659" s="62"/>
    </row>
    <row r="3660" s="11" customFormat="1" customHeight="1" spans="1:3">
      <c r="A3660" s="62"/>
      <c r="B3660" s="62"/>
      <c r="C3660" s="62"/>
    </row>
    <row r="3661" s="11" customFormat="1" customHeight="1" spans="1:3">
      <c r="A3661" s="62"/>
      <c r="B3661" s="62"/>
      <c r="C3661" s="62"/>
    </row>
    <row r="3662" s="11" customFormat="1" customHeight="1" spans="1:3">
      <c r="A3662" s="62"/>
      <c r="B3662" s="62"/>
      <c r="C3662" s="62"/>
    </row>
    <row r="3663" s="11" customFormat="1" customHeight="1" spans="1:3">
      <c r="A3663" s="62"/>
      <c r="B3663" s="62"/>
      <c r="C3663" s="62"/>
    </row>
    <row r="3664" s="11" customFormat="1" customHeight="1" spans="1:3">
      <c r="A3664" s="62"/>
      <c r="B3664" s="62"/>
      <c r="C3664" s="62"/>
    </row>
    <row r="3665" s="11" customFormat="1" customHeight="1" spans="1:3">
      <c r="A3665" s="62"/>
      <c r="B3665" s="62"/>
      <c r="C3665" s="62"/>
    </row>
    <row r="3666" s="11" customFormat="1" customHeight="1" spans="1:3">
      <c r="A3666" s="62"/>
      <c r="B3666" s="62"/>
      <c r="C3666" s="62"/>
    </row>
    <row r="3667" s="11" customFormat="1" customHeight="1" spans="1:3">
      <c r="A3667" s="62"/>
      <c r="B3667" s="62"/>
      <c r="C3667" s="62"/>
    </row>
    <row r="3668" s="11" customFormat="1" customHeight="1" spans="1:3">
      <c r="A3668" s="62"/>
      <c r="B3668" s="62"/>
      <c r="C3668" s="62"/>
    </row>
    <row r="3669" s="11" customFormat="1" customHeight="1" spans="1:3">
      <c r="A3669" s="62"/>
      <c r="B3669" s="62"/>
      <c r="C3669" s="62"/>
    </row>
    <row r="3670" s="11" customFormat="1" customHeight="1" spans="1:3">
      <c r="A3670" s="62"/>
      <c r="B3670" s="62"/>
      <c r="C3670" s="62"/>
    </row>
    <row r="3671" s="11" customFormat="1" customHeight="1" spans="1:3">
      <c r="A3671" s="62"/>
      <c r="B3671" s="62"/>
      <c r="C3671" s="62"/>
    </row>
    <row r="3672" s="11" customFormat="1" customHeight="1" spans="1:3">
      <c r="A3672" s="62"/>
      <c r="B3672" s="62"/>
      <c r="C3672" s="62"/>
    </row>
    <row r="3673" s="11" customFormat="1" customHeight="1" spans="1:3">
      <c r="A3673" s="62"/>
      <c r="B3673" s="62"/>
      <c r="C3673" s="62"/>
    </row>
    <row r="3674" s="11" customFormat="1" customHeight="1" spans="1:3">
      <c r="A3674" s="62"/>
      <c r="B3674" s="62"/>
      <c r="C3674" s="62"/>
    </row>
    <row r="3675" s="11" customFormat="1" customHeight="1" spans="1:3">
      <c r="A3675" s="62"/>
      <c r="B3675" s="62"/>
      <c r="C3675" s="62"/>
    </row>
    <row r="3676" s="11" customFormat="1" customHeight="1" spans="1:3">
      <c r="A3676" s="62"/>
      <c r="B3676" s="62"/>
      <c r="C3676" s="62"/>
    </row>
    <row r="3677" s="11" customFormat="1" customHeight="1" spans="1:3">
      <c r="A3677" s="62"/>
      <c r="B3677" s="62"/>
      <c r="C3677" s="62"/>
    </row>
    <row r="3678" s="11" customFormat="1" customHeight="1" spans="1:3">
      <c r="A3678" s="62"/>
      <c r="B3678" s="62"/>
      <c r="C3678" s="62"/>
    </row>
    <row r="3679" s="11" customFormat="1" customHeight="1" spans="1:3">
      <c r="A3679" s="62"/>
      <c r="B3679" s="62"/>
      <c r="C3679" s="62"/>
    </row>
    <row r="3680" s="11" customFormat="1" customHeight="1" spans="1:3">
      <c r="A3680" s="62"/>
      <c r="B3680" s="62"/>
      <c r="C3680" s="62"/>
    </row>
    <row r="3681" s="11" customFormat="1" customHeight="1" spans="1:3">
      <c r="A3681" s="62"/>
      <c r="B3681" s="62"/>
      <c r="C3681" s="62"/>
    </row>
    <row r="3682" s="11" customFormat="1" customHeight="1" spans="1:3">
      <c r="A3682" s="62"/>
      <c r="B3682" s="62"/>
      <c r="C3682" s="62"/>
    </row>
    <row r="3683" s="11" customFormat="1" customHeight="1" spans="1:3">
      <c r="A3683" s="62"/>
      <c r="B3683" s="62"/>
      <c r="C3683" s="62"/>
    </row>
    <row r="3684" s="11" customFormat="1" customHeight="1" spans="1:3">
      <c r="A3684" s="62"/>
      <c r="B3684" s="62"/>
      <c r="C3684" s="62"/>
    </row>
    <row r="3685" s="11" customFormat="1" customHeight="1" spans="1:3">
      <c r="A3685" s="62"/>
      <c r="B3685" s="62"/>
      <c r="C3685" s="62"/>
    </row>
    <row r="3686" s="11" customFormat="1" customHeight="1" spans="1:3">
      <c r="A3686" s="62"/>
      <c r="B3686" s="62"/>
      <c r="C3686" s="62"/>
    </row>
    <row r="3687" s="11" customFormat="1" customHeight="1" spans="1:3">
      <c r="A3687" s="62"/>
      <c r="B3687" s="62"/>
      <c r="C3687" s="62"/>
    </row>
    <row r="3688" s="11" customFormat="1" customHeight="1" spans="1:3">
      <c r="A3688" s="62"/>
      <c r="B3688" s="62"/>
      <c r="C3688" s="62"/>
    </row>
    <row r="3689" s="11" customFormat="1" customHeight="1" spans="1:3">
      <c r="A3689" s="62"/>
      <c r="B3689" s="62"/>
      <c r="C3689" s="62"/>
    </row>
    <row r="3690" s="11" customFormat="1" customHeight="1" spans="1:3">
      <c r="A3690" s="62"/>
      <c r="B3690" s="62"/>
      <c r="C3690" s="62"/>
    </row>
    <row r="3691" s="11" customFormat="1" customHeight="1" spans="1:3">
      <c r="A3691" s="62"/>
      <c r="B3691" s="62"/>
      <c r="C3691" s="62"/>
    </row>
    <row r="3692" s="11" customFormat="1" customHeight="1" spans="1:3">
      <c r="A3692" s="62"/>
      <c r="B3692" s="62"/>
      <c r="C3692" s="62"/>
    </row>
    <row r="3693" s="11" customFormat="1" customHeight="1" spans="1:3">
      <c r="A3693" s="62"/>
      <c r="B3693" s="62"/>
      <c r="C3693" s="62"/>
    </row>
    <row r="3694" s="11" customFormat="1" customHeight="1" spans="1:3">
      <c r="A3694" s="62"/>
      <c r="B3694" s="62"/>
      <c r="C3694" s="62"/>
    </row>
    <row r="3695" s="11" customFormat="1" customHeight="1" spans="1:3">
      <c r="A3695" s="62"/>
      <c r="B3695" s="62"/>
      <c r="C3695" s="62"/>
    </row>
    <row r="3696" s="11" customFormat="1" customHeight="1" spans="1:3">
      <c r="A3696" s="62"/>
      <c r="B3696" s="62"/>
      <c r="C3696" s="62"/>
    </row>
    <row r="3697" s="11" customFormat="1" customHeight="1" spans="1:3">
      <c r="A3697" s="62"/>
      <c r="B3697" s="62"/>
      <c r="C3697" s="62"/>
    </row>
    <row r="3698" s="11" customFormat="1" customHeight="1" spans="1:3">
      <c r="A3698" s="62"/>
      <c r="B3698" s="62"/>
      <c r="C3698" s="62"/>
    </row>
    <row r="3699" s="11" customFormat="1" customHeight="1" spans="1:3">
      <c r="A3699" s="62"/>
      <c r="B3699" s="62"/>
      <c r="C3699" s="62"/>
    </row>
    <row r="3700" s="11" customFormat="1" customHeight="1" spans="1:3">
      <c r="A3700" s="62"/>
      <c r="B3700" s="62"/>
      <c r="C3700" s="62"/>
    </row>
    <row r="3701" s="11" customFormat="1" customHeight="1" spans="1:3">
      <c r="A3701" s="62"/>
      <c r="B3701" s="62"/>
      <c r="C3701" s="62"/>
    </row>
    <row r="3702" s="11" customFormat="1" customHeight="1" spans="1:3">
      <c r="A3702" s="62"/>
      <c r="B3702" s="62"/>
      <c r="C3702" s="62"/>
    </row>
    <row r="3703" s="11" customFormat="1" customHeight="1" spans="1:3">
      <c r="A3703" s="62"/>
      <c r="B3703" s="62"/>
      <c r="C3703" s="62"/>
    </row>
    <row r="3704" s="11" customFormat="1" customHeight="1" spans="1:3">
      <c r="A3704" s="62"/>
      <c r="B3704" s="62"/>
      <c r="C3704" s="62"/>
    </row>
    <row r="3705" s="11" customFormat="1" customHeight="1" spans="1:3">
      <c r="A3705" s="62"/>
      <c r="B3705" s="62"/>
      <c r="C3705" s="62"/>
    </row>
    <row r="3706" s="11" customFormat="1" customHeight="1" spans="1:3">
      <c r="A3706" s="62"/>
      <c r="B3706" s="62"/>
      <c r="C3706" s="62"/>
    </row>
    <row r="3707" s="11" customFormat="1" customHeight="1" spans="1:3">
      <c r="A3707" s="62"/>
      <c r="B3707" s="62"/>
      <c r="C3707" s="62"/>
    </row>
    <row r="3708" s="11" customFormat="1" customHeight="1" spans="1:3">
      <c r="A3708" s="62"/>
      <c r="B3708" s="62"/>
      <c r="C3708" s="62"/>
    </row>
    <row r="3709" s="11" customFormat="1" customHeight="1" spans="1:3">
      <c r="A3709" s="62"/>
      <c r="B3709" s="62"/>
      <c r="C3709" s="62"/>
    </row>
    <row r="3710" s="11" customFormat="1" customHeight="1" spans="1:3">
      <c r="A3710" s="62"/>
      <c r="B3710" s="62"/>
      <c r="C3710" s="62"/>
    </row>
    <row r="3711" s="11" customFormat="1" customHeight="1" spans="1:3">
      <c r="A3711" s="62"/>
      <c r="B3711" s="62"/>
      <c r="C3711" s="62"/>
    </row>
  </sheetData>
  <mergeCells count="1">
    <mergeCell ref="A2:C2"/>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C69"/>
  <sheetViews>
    <sheetView workbookViewId="0">
      <selection activeCell="E9" sqref="E9"/>
    </sheetView>
  </sheetViews>
  <sheetFormatPr defaultColWidth="9" defaultRowHeight="21" customHeight="1" outlineLevelCol="2"/>
  <cols>
    <col min="1" max="1" width="14.1272727272727" style="11" customWidth="1"/>
    <col min="2" max="2" width="52" style="11" customWidth="1"/>
    <col min="3" max="3" width="15.2545454545455" style="25" customWidth="1"/>
    <col min="4" max="16384" width="9" style="11"/>
  </cols>
  <sheetData>
    <row r="1" s="11" customFormat="1" customHeight="1" spans="1:3">
      <c r="A1" s="11" t="s">
        <v>1738</v>
      </c>
      <c r="C1" s="25"/>
    </row>
    <row r="2" s="11" customFormat="1" customHeight="1" spans="1:3">
      <c r="A2" s="81" t="s">
        <v>1739</v>
      </c>
      <c r="B2" s="81"/>
      <c r="C2" s="81"/>
    </row>
    <row r="3" s="11" customFormat="1" customHeight="1" spans="3:3">
      <c r="C3" s="25" t="s">
        <v>718</v>
      </c>
    </row>
    <row r="4" s="11" customFormat="1" customHeight="1" spans="1:3">
      <c r="A4" s="14" t="s">
        <v>43</v>
      </c>
      <c r="B4" s="14" t="s">
        <v>44</v>
      </c>
      <c r="C4" s="14" t="s">
        <v>1737</v>
      </c>
    </row>
    <row r="5" s="11" customFormat="1" customHeight="1" spans="1:3">
      <c r="A5" s="18" t="s">
        <v>1740</v>
      </c>
      <c r="B5" s="56" t="s">
        <v>1741</v>
      </c>
      <c r="C5" s="80">
        <v>56226</v>
      </c>
    </row>
    <row r="6" s="11" customFormat="1" customHeight="1" spans="1:3">
      <c r="A6" s="18" t="s">
        <v>1742</v>
      </c>
      <c r="B6" s="56" t="s">
        <v>1743</v>
      </c>
      <c r="C6" s="80">
        <v>22116</v>
      </c>
    </row>
    <row r="7" s="11" customFormat="1" customHeight="1" spans="1:3">
      <c r="A7" s="18" t="s">
        <v>1744</v>
      </c>
      <c r="B7" s="19" t="s">
        <v>1745</v>
      </c>
      <c r="C7" s="80">
        <v>11928</v>
      </c>
    </row>
    <row r="8" s="11" customFormat="1" customHeight="1" spans="1:3">
      <c r="A8" s="18" t="s">
        <v>1746</v>
      </c>
      <c r="B8" s="19" t="s">
        <v>1747</v>
      </c>
      <c r="C8" s="80">
        <v>5362</v>
      </c>
    </row>
    <row r="9" s="11" customFormat="1" customHeight="1" spans="1:3">
      <c r="A9" s="18" t="s">
        <v>1748</v>
      </c>
      <c r="B9" s="19" t="s">
        <v>1634</v>
      </c>
      <c r="C9" s="80">
        <v>2254</v>
      </c>
    </row>
    <row r="10" s="11" customFormat="1" customHeight="1" spans="1:3">
      <c r="A10" s="18" t="s">
        <v>1749</v>
      </c>
      <c r="B10" s="19" t="s">
        <v>1750</v>
      </c>
      <c r="C10" s="80">
        <v>2572</v>
      </c>
    </row>
    <row r="11" s="11" customFormat="1" customHeight="1" spans="1:3">
      <c r="A11" s="18" t="s">
        <v>1751</v>
      </c>
      <c r="B11" s="56" t="s">
        <v>1752</v>
      </c>
      <c r="C11" s="80">
        <v>4268</v>
      </c>
    </row>
    <row r="12" s="11" customFormat="1" customHeight="1" spans="1:3">
      <c r="A12" s="18" t="s">
        <v>1753</v>
      </c>
      <c r="B12" s="19" t="s">
        <v>1754</v>
      </c>
      <c r="C12" s="80">
        <v>1346</v>
      </c>
    </row>
    <row r="13" s="11" customFormat="1" customHeight="1" spans="1:3">
      <c r="A13" s="18" t="s">
        <v>1755</v>
      </c>
      <c r="B13" s="19" t="s">
        <v>1756</v>
      </c>
      <c r="C13" s="80">
        <v>1</v>
      </c>
    </row>
    <row r="14" s="11" customFormat="1" customHeight="1" spans="1:3">
      <c r="A14" s="18" t="s">
        <v>1757</v>
      </c>
      <c r="B14" s="19" t="s">
        <v>1758</v>
      </c>
      <c r="C14" s="80">
        <v>3</v>
      </c>
    </row>
    <row r="15" s="11" customFormat="1" customHeight="1" spans="1:3">
      <c r="A15" s="18" t="s">
        <v>1759</v>
      </c>
      <c r="B15" s="19" t="s">
        <v>1760</v>
      </c>
      <c r="C15" s="80">
        <v>1</v>
      </c>
    </row>
    <row r="16" s="11" customFormat="1" customHeight="1" spans="1:3">
      <c r="A16" s="18" t="s">
        <v>1761</v>
      </c>
      <c r="B16" s="19" t="s">
        <v>1762</v>
      </c>
      <c r="C16" s="80">
        <v>2198</v>
      </c>
    </row>
    <row r="17" s="11" customFormat="1" customHeight="1" spans="1:3">
      <c r="A17" s="18" t="s">
        <v>1763</v>
      </c>
      <c r="B17" s="19" t="s">
        <v>1764</v>
      </c>
      <c r="C17" s="80">
        <v>4</v>
      </c>
    </row>
    <row r="18" s="11" customFormat="1" customHeight="1" spans="1:3">
      <c r="A18" s="18" t="s">
        <v>1765</v>
      </c>
      <c r="B18" s="19" t="s">
        <v>1766</v>
      </c>
      <c r="C18" s="80"/>
    </row>
    <row r="19" s="11" customFormat="1" customHeight="1" spans="1:3">
      <c r="A19" s="18" t="s">
        <v>1767</v>
      </c>
      <c r="B19" s="19" t="s">
        <v>1768</v>
      </c>
      <c r="C19" s="80">
        <v>73</v>
      </c>
    </row>
    <row r="20" s="11" customFormat="1" customHeight="1" spans="1:3">
      <c r="A20" s="18" t="s">
        <v>1769</v>
      </c>
      <c r="B20" s="19" t="s">
        <v>1770</v>
      </c>
      <c r="C20" s="80">
        <v>129</v>
      </c>
    </row>
    <row r="21" s="11" customFormat="1" customHeight="1" spans="1:3">
      <c r="A21" s="18" t="s">
        <v>1771</v>
      </c>
      <c r="B21" s="19" t="s">
        <v>1772</v>
      </c>
      <c r="C21" s="80">
        <v>513</v>
      </c>
    </row>
    <row r="22" s="11" customFormat="1" customHeight="1" spans="1:3">
      <c r="A22" s="18" t="s">
        <v>1773</v>
      </c>
      <c r="B22" s="56" t="s">
        <v>1774</v>
      </c>
      <c r="C22" s="80"/>
    </row>
    <row r="23" s="11" customFormat="1" customHeight="1" spans="1:3">
      <c r="A23" s="18" t="s">
        <v>1775</v>
      </c>
      <c r="B23" s="19" t="s">
        <v>1776</v>
      </c>
      <c r="C23" s="80"/>
    </row>
    <row r="24" s="11" customFormat="1" customHeight="1" spans="1:3">
      <c r="A24" s="18" t="s">
        <v>1777</v>
      </c>
      <c r="B24" s="19" t="s">
        <v>1778</v>
      </c>
      <c r="C24" s="80"/>
    </row>
    <row r="25" s="11" customFormat="1" customHeight="1" spans="1:3">
      <c r="A25" s="18" t="s">
        <v>1779</v>
      </c>
      <c r="B25" s="19" t="s">
        <v>1780</v>
      </c>
      <c r="C25" s="80"/>
    </row>
    <row r="26" s="11" customFormat="1" customHeight="1" spans="1:3">
      <c r="A26" s="18" t="s">
        <v>1781</v>
      </c>
      <c r="B26" s="19" t="s">
        <v>1782</v>
      </c>
      <c r="C26" s="80"/>
    </row>
    <row r="27" s="11" customFormat="1" customHeight="1" spans="1:3">
      <c r="A27" s="18" t="s">
        <v>1783</v>
      </c>
      <c r="B27" s="19" t="s">
        <v>1784</v>
      </c>
      <c r="C27" s="80"/>
    </row>
    <row r="28" s="11" customFormat="1" customHeight="1" spans="1:3">
      <c r="A28" s="18" t="s">
        <v>1785</v>
      </c>
      <c r="B28" s="19" t="s">
        <v>1786</v>
      </c>
      <c r="C28" s="80"/>
    </row>
    <row r="29" s="11" customFormat="1" customHeight="1" spans="1:3">
      <c r="A29" s="18" t="s">
        <v>1787</v>
      </c>
      <c r="B29" s="19" t="s">
        <v>1788</v>
      </c>
      <c r="C29" s="80"/>
    </row>
    <row r="30" s="11" customFormat="1" customHeight="1" spans="1:3">
      <c r="A30" s="18" t="s">
        <v>1789</v>
      </c>
      <c r="B30" s="56" t="s">
        <v>1790</v>
      </c>
      <c r="C30" s="80"/>
    </row>
    <row r="31" s="11" customFormat="1" customHeight="1" spans="1:3">
      <c r="A31" s="18" t="s">
        <v>1791</v>
      </c>
      <c r="B31" s="19" t="s">
        <v>1776</v>
      </c>
      <c r="C31" s="80"/>
    </row>
    <row r="32" s="11" customFormat="1" customHeight="1" spans="1:3">
      <c r="A32" s="18" t="s">
        <v>1792</v>
      </c>
      <c r="B32" s="19" t="s">
        <v>1778</v>
      </c>
      <c r="C32" s="80"/>
    </row>
    <row r="33" s="11" customFormat="1" customHeight="1" spans="1:3">
      <c r="A33" s="18" t="s">
        <v>1793</v>
      </c>
      <c r="B33" s="19" t="s">
        <v>1780</v>
      </c>
      <c r="C33" s="80"/>
    </row>
    <row r="34" s="11" customFormat="1" customHeight="1" spans="1:3">
      <c r="A34" s="18" t="s">
        <v>1794</v>
      </c>
      <c r="B34" s="19" t="s">
        <v>1784</v>
      </c>
      <c r="C34" s="80"/>
    </row>
    <row r="35" s="11" customFormat="1" customHeight="1" spans="1:3">
      <c r="A35" s="18" t="s">
        <v>1795</v>
      </c>
      <c r="B35" s="19" t="s">
        <v>1786</v>
      </c>
      <c r="C35" s="80"/>
    </row>
    <row r="36" s="11" customFormat="1" customHeight="1" spans="1:3">
      <c r="A36" s="18" t="s">
        <v>1796</v>
      </c>
      <c r="B36" s="19" t="s">
        <v>1788</v>
      </c>
      <c r="C36" s="80"/>
    </row>
    <row r="37" s="11" customFormat="1" customHeight="1" spans="1:3">
      <c r="A37" s="18" t="s">
        <v>1797</v>
      </c>
      <c r="B37" s="56" t="s">
        <v>1798</v>
      </c>
      <c r="C37" s="80">
        <v>27941</v>
      </c>
    </row>
    <row r="38" s="11" customFormat="1" customHeight="1" spans="1:3">
      <c r="A38" s="18" t="s">
        <v>1799</v>
      </c>
      <c r="B38" s="19" t="s">
        <v>1800</v>
      </c>
      <c r="C38" s="80">
        <v>26627</v>
      </c>
    </row>
    <row r="39" s="11" customFormat="1" customHeight="1" spans="1:3">
      <c r="A39" s="18" t="s">
        <v>1801</v>
      </c>
      <c r="B39" s="19" t="s">
        <v>1802</v>
      </c>
      <c r="C39" s="80">
        <v>1314</v>
      </c>
    </row>
    <row r="40" s="11" customFormat="1" customHeight="1" spans="1:3">
      <c r="A40" s="18" t="s">
        <v>1803</v>
      </c>
      <c r="B40" s="19" t="s">
        <v>1804</v>
      </c>
      <c r="C40" s="80"/>
    </row>
    <row r="41" s="11" customFormat="1" customHeight="1" spans="1:3">
      <c r="A41" s="18" t="s">
        <v>1805</v>
      </c>
      <c r="B41" s="56" t="s">
        <v>1806</v>
      </c>
      <c r="C41" s="80"/>
    </row>
    <row r="42" s="11" customFormat="1" customHeight="1" spans="1:3">
      <c r="A42" s="18" t="s">
        <v>1807</v>
      </c>
      <c r="B42" s="19" t="s">
        <v>1808</v>
      </c>
      <c r="C42" s="80"/>
    </row>
    <row r="43" s="11" customFormat="1" customHeight="1" spans="1:3">
      <c r="A43" s="18" t="s">
        <v>1809</v>
      </c>
      <c r="B43" s="19" t="s">
        <v>1810</v>
      </c>
      <c r="C43" s="80"/>
    </row>
    <row r="44" s="11" customFormat="1" customHeight="1" spans="1:3">
      <c r="A44" s="18" t="s">
        <v>1811</v>
      </c>
      <c r="B44" s="56" t="s">
        <v>1812</v>
      </c>
      <c r="C44" s="80"/>
    </row>
    <row r="45" s="11" customFormat="1" customHeight="1" spans="1:3">
      <c r="A45" s="18" t="s">
        <v>1813</v>
      </c>
      <c r="B45" s="19" t="s">
        <v>1814</v>
      </c>
      <c r="C45" s="80"/>
    </row>
    <row r="46" s="11" customFormat="1" customHeight="1" spans="1:3">
      <c r="A46" s="18" t="s">
        <v>1815</v>
      </c>
      <c r="B46" s="19" t="s">
        <v>1816</v>
      </c>
      <c r="C46" s="80"/>
    </row>
    <row r="47" s="11" customFormat="1" customHeight="1" spans="1:3">
      <c r="A47" s="18" t="s">
        <v>1817</v>
      </c>
      <c r="B47" s="19" t="s">
        <v>1818</v>
      </c>
      <c r="C47" s="80"/>
    </row>
    <row r="48" s="11" customFormat="1" customHeight="1" spans="1:3">
      <c r="A48" s="18" t="s">
        <v>1819</v>
      </c>
      <c r="B48" s="56" t="s">
        <v>1820</v>
      </c>
      <c r="C48" s="80"/>
    </row>
    <row r="49" s="11" customFormat="1" customHeight="1" spans="1:3">
      <c r="A49" s="18" t="s">
        <v>1821</v>
      </c>
      <c r="B49" s="19" t="s">
        <v>1822</v>
      </c>
      <c r="C49" s="80"/>
    </row>
    <row r="50" s="11" customFormat="1" customHeight="1" spans="1:3">
      <c r="A50" s="18" t="s">
        <v>1823</v>
      </c>
      <c r="B50" s="19" t="s">
        <v>1824</v>
      </c>
      <c r="C50" s="80"/>
    </row>
    <row r="51" s="11" customFormat="1" customHeight="1" spans="1:3">
      <c r="A51" s="18" t="s">
        <v>1825</v>
      </c>
      <c r="B51" s="56" t="s">
        <v>1826</v>
      </c>
      <c r="C51" s="80">
        <v>1901</v>
      </c>
    </row>
    <row r="52" s="11" customFormat="1" customHeight="1" spans="1:3">
      <c r="A52" s="18" t="s">
        <v>1827</v>
      </c>
      <c r="B52" s="19" t="s">
        <v>1828</v>
      </c>
      <c r="C52" s="80">
        <v>793</v>
      </c>
    </row>
    <row r="53" s="11" customFormat="1" customHeight="1" spans="1:3">
      <c r="A53" s="18" t="s">
        <v>1829</v>
      </c>
      <c r="B53" s="19" t="s">
        <v>1830</v>
      </c>
      <c r="C53" s="80"/>
    </row>
    <row r="54" s="11" customFormat="1" customHeight="1" spans="1:3">
      <c r="A54" s="18" t="s">
        <v>1831</v>
      </c>
      <c r="B54" s="19" t="s">
        <v>1832</v>
      </c>
      <c r="C54" s="80"/>
    </row>
    <row r="55" s="11" customFormat="1" customHeight="1" spans="1:3">
      <c r="A55" s="18" t="s">
        <v>1833</v>
      </c>
      <c r="B55" s="19" t="s">
        <v>1834</v>
      </c>
      <c r="C55" s="80">
        <v>627</v>
      </c>
    </row>
    <row r="56" s="11" customFormat="1" customHeight="1" spans="1:3">
      <c r="A56" s="18" t="s">
        <v>1835</v>
      </c>
      <c r="B56" s="19" t="s">
        <v>1836</v>
      </c>
      <c r="C56" s="80">
        <v>481</v>
      </c>
    </row>
    <row r="57" s="11" customFormat="1" customHeight="1" spans="1:3">
      <c r="A57" s="18" t="s">
        <v>1837</v>
      </c>
      <c r="B57" s="56" t="s">
        <v>1838</v>
      </c>
      <c r="C57" s="80"/>
    </row>
    <row r="58" s="11" customFormat="1" customHeight="1" spans="1:3">
      <c r="A58" s="18" t="s">
        <v>1839</v>
      </c>
      <c r="B58" s="19" t="s">
        <v>1840</v>
      </c>
      <c r="C58" s="80"/>
    </row>
    <row r="59" s="11" customFormat="1" customHeight="1" spans="1:3">
      <c r="A59" s="18" t="s">
        <v>1841</v>
      </c>
      <c r="B59" s="19" t="s">
        <v>1842</v>
      </c>
      <c r="C59" s="80"/>
    </row>
    <row r="60" s="11" customFormat="1" customHeight="1" spans="1:3">
      <c r="A60" s="18" t="s">
        <v>1843</v>
      </c>
      <c r="B60" s="56" t="s">
        <v>1844</v>
      </c>
      <c r="C60" s="80"/>
    </row>
    <row r="61" s="11" customFormat="1" customHeight="1" spans="1:3">
      <c r="A61" s="18" t="s">
        <v>1845</v>
      </c>
      <c r="B61" s="19" t="s">
        <v>1846</v>
      </c>
      <c r="C61" s="80"/>
    </row>
    <row r="62" s="11" customFormat="1" customHeight="1" spans="1:3">
      <c r="A62" s="18" t="s">
        <v>1847</v>
      </c>
      <c r="B62" s="19" t="s">
        <v>1848</v>
      </c>
      <c r="C62" s="80"/>
    </row>
    <row r="63" s="11" customFormat="1" customHeight="1" spans="1:3">
      <c r="A63" s="18" t="s">
        <v>1849</v>
      </c>
      <c r="B63" s="19" t="s">
        <v>1850</v>
      </c>
      <c r="C63" s="80"/>
    </row>
    <row r="64" s="11" customFormat="1" customHeight="1" spans="1:3">
      <c r="A64" s="18" t="s">
        <v>1851</v>
      </c>
      <c r="B64" s="19" t="s">
        <v>1852</v>
      </c>
      <c r="C64" s="80"/>
    </row>
    <row r="65" s="11" customFormat="1" customHeight="1" spans="1:3">
      <c r="A65" s="18" t="s">
        <v>1853</v>
      </c>
      <c r="B65" s="56" t="s">
        <v>1581</v>
      </c>
      <c r="C65" s="80"/>
    </row>
    <row r="66" s="11" customFormat="1" customHeight="1" spans="1:3">
      <c r="A66" s="18" t="s">
        <v>1854</v>
      </c>
      <c r="B66" s="19" t="s">
        <v>1855</v>
      </c>
      <c r="C66" s="80"/>
    </row>
    <row r="67" s="11" customFormat="1" customHeight="1" spans="1:3">
      <c r="A67" s="18" t="s">
        <v>1856</v>
      </c>
      <c r="B67" s="19" t="s">
        <v>847</v>
      </c>
      <c r="C67" s="80"/>
    </row>
    <row r="68" s="11" customFormat="1" customHeight="1" spans="1:3">
      <c r="A68" s="18" t="s">
        <v>1857</v>
      </c>
      <c r="B68" s="19" t="s">
        <v>1858</v>
      </c>
      <c r="C68" s="80"/>
    </row>
    <row r="69" s="11" customFormat="1" customHeight="1" spans="1:3">
      <c r="A69" s="18" t="s">
        <v>1859</v>
      </c>
      <c r="B69" s="19" t="s">
        <v>875</v>
      </c>
      <c r="C69" s="80"/>
    </row>
  </sheetData>
  <mergeCells count="1">
    <mergeCell ref="A2:C2"/>
  </mergeCells>
  <pageMargins left="0.7" right="0.7" top="0.75" bottom="0.393055555555556"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D124"/>
  <sheetViews>
    <sheetView workbookViewId="0">
      <pane xSplit="2" ySplit="5" topLeftCell="C6" activePane="bottomRight" state="frozen"/>
      <selection/>
      <selection pane="topRight"/>
      <selection pane="bottomLeft"/>
      <selection pane="bottomRight" activeCell="G11" sqref="G11"/>
    </sheetView>
  </sheetViews>
  <sheetFormatPr defaultColWidth="9" defaultRowHeight="17.25" customHeight="1" outlineLevelCol="3"/>
  <cols>
    <col min="1" max="1" width="34.6272727272727" style="27" customWidth="1"/>
    <col min="2" max="2" width="8.87272727272727" style="25" customWidth="1"/>
    <col min="3" max="3" width="30.6272727272727" style="27" customWidth="1"/>
    <col min="4" max="4" width="9" style="25"/>
    <col min="5" max="16384" width="9" style="11"/>
  </cols>
  <sheetData>
    <row r="1" ht="25.5" customHeight="1" spans="1:1">
      <c r="A1" s="27" t="s">
        <v>1860</v>
      </c>
    </row>
    <row r="2" ht="22" customHeight="1" spans="1:4">
      <c r="A2" s="63" t="s">
        <v>1861</v>
      </c>
      <c r="B2" s="12"/>
      <c r="C2" s="63"/>
      <c r="D2" s="12"/>
    </row>
    <row r="3" customHeight="1" spans="2:4">
      <c r="B3" s="64"/>
      <c r="D3" s="64" t="s">
        <v>718</v>
      </c>
    </row>
    <row r="4" customHeight="1" spans="1:4">
      <c r="A4" s="65" t="s">
        <v>1862</v>
      </c>
      <c r="B4" s="43" t="s">
        <v>1863</v>
      </c>
      <c r="C4" s="66" t="s">
        <v>1862</v>
      </c>
      <c r="D4" s="14" t="s">
        <v>1863</v>
      </c>
    </row>
    <row r="5" customHeight="1" spans="1:4">
      <c r="A5" s="67"/>
      <c r="B5" s="44"/>
      <c r="C5" s="68"/>
      <c r="D5" s="14"/>
    </row>
    <row r="6" s="62" customFormat="1" ht="17" customHeight="1" spans="1:4">
      <c r="A6" s="16" t="s">
        <v>46</v>
      </c>
      <c r="B6" s="17">
        <f>'[1]L01'!C6</f>
        <v>84598</v>
      </c>
      <c r="C6" s="16" t="s">
        <v>719</v>
      </c>
      <c r="D6" s="17">
        <f>'[1]L02'!C6</f>
        <v>43774</v>
      </c>
    </row>
    <row r="7" customHeight="1" spans="1:4">
      <c r="A7" s="69" t="s">
        <v>1864</v>
      </c>
      <c r="B7" s="31">
        <v>75748</v>
      </c>
      <c r="C7" s="69" t="s">
        <v>1865</v>
      </c>
      <c r="D7" s="17">
        <v>0</v>
      </c>
    </row>
    <row r="8" customHeight="1" spans="1:4">
      <c r="A8" s="70" t="s">
        <v>1866</v>
      </c>
      <c r="B8" s="17">
        <v>6372</v>
      </c>
      <c r="C8" s="71" t="s">
        <v>1867</v>
      </c>
      <c r="D8" s="17">
        <v>0</v>
      </c>
    </row>
    <row r="9" customHeight="1" spans="1:4">
      <c r="A9" s="72" t="s">
        <v>1868</v>
      </c>
      <c r="B9" s="73">
        <v>447</v>
      </c>
      <c r="C9" s="72" t="s">
        <v>1869</v>
      </c>
      <c r="D9" s="17">
        <v>0</v>
      </c>
    </row>
    <row r="10" customHeight="1" spans="1:4">
      <c r="A10" s="74" t="s">
        <v>1870</v>
      </c>
      <c r="B10" s="17">
        <v>405</v>
      </c>
      <c r="C10" s="75" t="s">
        <v>1871</v>
      </c>
      <c r="D10" s="17">
        <v>0</v>
      </c>
    </row>
    <row r="11" customHeight="1" spans="1:4">
      <c r="A11" s="72" t="s">
        <v>1872</v>
      </c>
      <c r="B11" s="33">
        <v>2155</v>
      </c>
      <c r="C11" s="72" t="s">
        <v>1873</v>
      </c>
      <c r="D11" s="17">
        <v>0</v>
      </c>
    </row>
    <row r="12" customHeight="1" spans="1:4">
      <c r="A12" s="72" t="s">
        <v>1874</v>
      </c>
      <c r="B12" s="17">
        <v>0</v>
      </c>
      <c r="C12" s="72" t="s">
        <v>1875</v>
      </c>
      <c r="D12" s="17">
        <v>0</v>
      </c>
    </row>
    <row r="13" customHeight="1" spans="1:4">
      <c r="A13" s="72" t="s">
        <v>1876</v>
      </c>
      <c r="B13" s="17">
        <v>3365</v>
      </c>
      <c r="C13" s="72" t="s">
        <v>1877</v>
      </c>
      <c r="D13" s="17">
        <v>0</v>
      </c>
    </row>
    <row r="14" customHeight="1" spans="1:4">
      <c r="A14" s="72" t="s">
        <v>1878</v>
      </c>
      <c r="B14" s="17">
        <v>0</v>
      </c>
      <c r="C14" s="72" t="s">
        <v>1879</v>
      </c>
      <c r="D14" s="17">
        <v>0</v>
      </c>
    </row>
    <row r="15" customHeight="1" spans="1:4">
      <c r="A15" s="69" t="s">
        <v>1880</v>
      </c>
      <c r="B15" s="17">
        <v>59820</v>
      </c>
      <c r="C15" s="69" t="s">
        <v>1881</v>
      </c>
      <c r="D15" s="17">
        <v>0</v>
      </c>
    </row>
    <row r="16" customHeight="1" spans="1:4">
      <c r="A16" s="72" t="s">
        <v>1882</v>
      </c>
      <c r="B16" s="17">
        <v>0</v>
      </c>
      <c r="C16" s="72" t="s">
        <v>1883</v>
      </c>
      <c r="D16" s="17">
        <v>0</v>
      </c>
    </row>
    <row r="17" customHeight="1" spans="1:4">
      <c r="A17" s="72" t="s">
        <v>1884</v>
      </c>
      <c r="B17" s="17">
        <v>6668</v>
      </c>
      <c r="C17" s="72" t="s">
        <v>1885</v>
      </c>
      <c r="D17" s="17">
        <v>0</v>
      </c>
    </row>
    <row r="18" customHeight="1" spans="1:4">
      <c r="A18" s="72" t="s">
        <v>1886</v>
      </c>
      <c r="B18" s="17">
        <v>4224</v>
      </c>
      <c r="C18" s="72" t="s">
        <v>1887</v>
      </c>
      <c r="D18" s="17">
        <v>0</v>
      </c>
    </row>
    <row r="19" customHeight="1" spans="1:4">
      <c r="A19" s="72" t="s">
        <v>1888</v>
      </c>
      <c r="B19" s="17">
        <v>4798</v>
      </c>
      <c r="C19" s="72" t="s">
        <v>1889</v>
      </c>
      <c r="D19" s="17">
        <v>0</v>
      </c>
    </row>
    <row r="20" customHeight="1" spans="1:4">
      <c r="A20" s="72" t="s">
        <v>1890</v>
      </c>
      <c r="B20" s="17">
        <v>0</v>
      </c>
      <c r="C20" s="72" t="s">
        <v>1891</v>
      </c>
      <c r="D20" s="17">
        <v>0</v>
      </c>
    </row>
    <row r="21" customHeight="1" spans="1:4">
      <c r="A21" s="72" t="s">
        <v>1892</v>
      </c>
      <c r="B21" s="17">
        <v>0</v>
      </c>
      <c r="C21" s="72" t="s">
        <v>1893</v>
      </c>
      <c r="D21" s="17">
        <v>0</v>
      </c>
    </row>
    <row r="22" customHeight="1" spans="1:4">
      <c r="A22" s="72" t="s">
        <v>1894</v>
      </c>
      <c r="B22" s="17">
        <v>13</v>
      </c>
      <c r="C22" s="72" t="s">
        <v>1895</v>
      </c>
      <c r="D22" s="17">
        <v>0</v>
      </c>
    </row>
    <row r="23" customHeight="1" spans="1:4">
      <c r="A23" s="72" t="s">
        <v>1896</v>
      </c>
      <c r="B23" s="17">
        <v>1490</v>
      </c>
      <c r="C23" s="72" t="s">
        <v>1897</v>
      </c>
      <c r="D23" s="17">
        <v>0</v>
      </c>
    </row>
    <row r="24" customHeight="1" spans="1:4">
      <c r="A24" s="72" t="s">
        <v>1898</v>
      </c>
      <c r="B24" s="17">
        <v>7555</v>
      </c>
      <c r="C24" s="72" t="s">
        <v>1899</v>
      </c>
      <c r="D24" s="17">
        <v>0</v>
      </c>
    </row>
    <row r="25" customHeight="1" spans="1:4">
      <c r="A25" s="72" t="s">
        <v>1900</v>
      </c>
      <c r="B25" s="17">
        <v>0</v>
      </c>
      <c r="C25" s="72" t="s">
        <v>1901</v>
      </c>
      <c r="D25" s="17">
        <v>0</v>
      </c>
    </row>
    <row r="26" customHeight="1" spans="1:4">
      <c r="A26" s="72" t="s">
        <v>1902</v>
      </c>
      <c r="B26" s="17">
        <v>0</v>
      </c>
      <c r="C26" s="72" t="s">
        <v>1903</v>
      </c>
      <c r="D26" s="17">
        <v>0</v>
      </c>
    </row>
    <row r="27" customHeight="1" spans="1:4">
      <c r="A27" s="72" t="s">
        <v>1904</v>
      </c>
      <c r="B27" s="17">
        <v>0</v>
      </c>
      <c r="C27" s="72" t="s">
        <v>1905</v>
      </c>
      <c r="D27" s="17">
        <v>0</v>
      </c>
    </row>
    <row r="28" customHeight="1" spans="1:4">
      <c r="A28" s="72" t="s">
        <v>1906</v>
      </c>
      <c r="B28" s="17">
        <v>1403</v>
      </c>
      <c r="C28" s="72" t="s">
        <v>1907</v>
      </c>
      <c r="D28" s="17">
        <v>0</v>
      </c>
    </row>
    <row r="29" customHeight="1" spans="1:4">
      <c r="A29" s="72" t="s">
        <v>1908</v>
      </c>
      <c r="B29" s="17">
        <v>0</v>
      </c>
      <c r="C29" s="72" t="s">
        <v>1909</v>
      </c>
      <c r="D29" s="17">
        <v>0</v>
      </c>
    </row>
    <row r="30" customHeight="1" spans="1:4">
      <c r="A30" s="72" t="s">
        <v>1910</v>
      </c>
      <c r="B30" s="17">
        <v>0</v>
      </c>
      <c r="C30" s="72" t="s">
        <v>1911</v>
      </c>
      <c r="D30" s="17">
        <v>0</v>
      </c>
    </row>
    <row r="31" customHeight="1" spans="1:4">
      <c r="A31" s="72" t="s">
        <v>1912</v>
      </c>
      <c r="B31" s="17">
        <v>0</v>
      </c>
      <c r="C31" s="72" t="s">
        <v>1913</v>
      </c>
      <c r="D31" s="17">
        <v>0</v>
      </c>
    </row>
    <row r="32" customHeight="1" spans="1:4">
      <c r="A32" s="72" t="s">
        <v>1914</v>
      </c>
      <c r="B32" s="17">
        <v>116</v>
      </c>
      <c r="C32" s="72" t="s">
        <v>1915</v>
      </c>
      <c r="D32" s="17">
        <v>0</v>
      </c>
    </row>
    <row r="33" customHeight="1" spans="1:4">
      <c r="A33" s="72" t="s">
        <v>1916</v>
      </c>
      <c r="B33" s="17">
        <v>4333</v>
      </c>
      <c r="C33" s="72" t="s">
        <v>1917</v>
      </c>
      <c r="D33" s="17">
        <v>0</v>
      </c>
    </row>
    <row r="34" customHeight="1" spans="1:4">
      <c r="A34" s="72" t="s">
        <v>1918</v>
      </c>
      <c r="B34" s="17">
        <v>5</v>
      </c>
      <c r="C34" s="72" t="s">
        <v>1919</v>
      </c>
      <c r="D34" s="17">
        <v>0</v>
      </c>
    </row>
    <row r="35" customHeight="1" spans="1:4">
      <c r="A35" s="72" t="s">
        <v>1920</v>
      </c>
      <c r="B35" s="17">
        <v>145</v>
      </c>
      <c r="C35" s="72" t="s">
        <v>1921</v>
      </c>
      <c r="D35" s="17">
        <v>0</v>
      </c>
    </row>
    <row r="36" customHeight="1" spans="1:4">
      <c r="A36" s="72" t="s">
        <v>1922</v>
      </c>
      <c r="B36" s="17">
        <v>3310</v>
      </c>
      <c r="C36" s="72" t="s">
        <v>1923</v>
      </c>
      <c r="D36" s="17">
        <v>0</v>
      </c>
    </row>
    <row r="37" customHeight="1" spans="1:4">
      <c r="A37" s="72" t="s">
        <v>1924</v>
      </c>
      <c r="B37" s="17">
        <v>2827</v>
      </c>
      <c r="C37" s="72" t="s">
        <v>1925</v>
      </c>
      <c r="D37" s="17">
        <v>0</v>
      </c>
    </row>
    <row r="38" customHeight="1" spans="1:4">
      <c r="A38" s="72" t="s">
        <v>1926</v>
      </c>
      <c r="B38" s="17">
        <v>384</v>
      </c>
      <c r="C38" s="72" t="s">
        <v>1927</v>
      </c>
      <c r="D38" s="17">
        <v>0</v>
      </c>
    </row>
    <row r="39" customHeight="1" spans="1:4">
      <c r="A39" s="72" t="s">
        <v>1928</v>
      </c>
      <c r="B39" s="17">
        <v>0</v>
      </c>
      <c r="C39" s="72" t="s">
        <v>1929</v>
      </c>
      <c r="D39" s="17">
        <v>0</v>
      </c>
    </row>
    <row r="40" customHeight="1" spans="1:4">
      <c r="A40" s="72" t="s">
        <v>1930</v>
      </c>
      <c r="B40" s="17">
        <v>12039</v>
      </c>
      <c r="C40" s="72" t="s">
        <v>1931</v>
      </c>
      <c r="D40" s="17">
        <v>0</v>
      </c>
    </row>
    <row r="41" customHeight="1" spans="1:4">
      <c r="A41" s="72" t="s">
        <v>1932</v>
      </c>
      <c r="B41" s="17">
        <v>293</v>
      </c>
      <c r="C41" s="72" t="s">
        <v>1933</v>
      </c>
      <c r="D41" s="31">
        <v>0</v>
      </c>
    </row>
    <row r="42" customHeight="1" spans="1:4">
      <c r="A42" s="72" t="s">
        <v>1934</v>
      </c>
      <c r="B42" s="17">
        <v>0</v>
      </c>
      <c r="C42" s="74" t="s">
        <v>1935</v>
      </c>
      <c r="D42" s="17">
        <v>0</v>
      </c>
    </row>
    <row r="43" customHeight="1" spans="1:4">
      <c r="A43" s="72" t="s">
        <v>1936</v>
      </c>
      <c r="B43" s="17">
        <v>0</v>
      </c>
      <c r="C43" s="72" t="s">
        <v>1937</v>
      </c>
      <c r="D43" s="33">
        <v>0</v>
      </c>
    </row>
    <row r="44" customHeight="1" spans="1:4">
      <c r="A44" s="72" t="s">
        <v>1938</v>
      </c>
      <c r="B44" s="17">
        <v>0</v>
      </c>
      <c r="C44" s="72" t="s">
        <v>1939</v>
      </c>
      <c r="D44" s="17">
        <v>0</v>
      </c>
    </row>
    <row r="45" customHeight="1" spans="1:4">
      <c r="A45" s="72" t="s">
        <v>1940</v>
      </c>
      <c r="B45" s="17">
        <v>0</v>
      </c>
      <c r="C45" s="72" t="s">
        <v>1941</v>
      </c>
      <c r="D45" s="17">
        <v>0</v>
      </c>
    </row>
    <row r="46" customHeight="1" spans="1:4">
      <c r="A46" s="72" t="s">
        <v>1942</v>
      </c>
      <c r="B46" s="17">
        <v>36</v>
      </c>
      <c r="C46" s="72" t="s">
        <v>1943</v>
      </c>
      <c r="D46" s="17">
        <v>0</v>
      </c>
    </row>
    <row r="47" customHeight="1" spans="1:4">
      <c r="A47" s="72" t="s">
        <v>1944</v>
      </c>
      <c r="B47" s="17">
        <v>0</v>
      </c>
      <c r="C47" s="72" t="s">
        <v>1945</v>
      </c>
      <c r="D47" s="17">
        <v>0</v>
      </c>
    </row>
    <row r="48" customHeight="1" spans="1:4">
      <c r="A48" s="72" t="s">
        <v>1946</v>
      </c>
      <c r="B48" s="17">
        <v>1821</v>
      </c>
      <c r="C48" s="72" t="s">
        <v>1947</v>
      </c>
      <c r="D48" s="17">
        <v>0</v>
      </c>
    </row>
    <row r="49" customHeight="1" spans="1:4">
      <c r="A49" s="72" t="s">
        <v>1948</v>
      </c>
      <c r="B49" s="17">
        <v>0</v>
      </c>
      <c r="C49" s="72" t="s">
        <v>1949</v>
      </c>
      <c r="D49" s="17">
        <v>0</v>
      </c>
    </row>
    <row r="50" customHeight="1" spans="1:4">
      <c r="A50" s="72" t="s">
        <v>1950</v>
      </c>
      <c r="B50" s="17">
        <v>8120</v>
      </c>
      <c r="C50" s="72" t="s">
        <v>1951</v>
      </c>
      <c r="D50" s="17">
        <v>0</v>
      </c>
    </row>
    <row r="51" customHeight="1" spans="1:4">
      <c r="A51" s="72" t="s">
        <v>1952</v>
      </c>
      <c r="B51" s="17">
        <v>240</v>
      </c>
      <c r="C51" s="72" t="s">
        <v>1953</v>
      </c>
      <c r="D51" s="17">
        <v>0</v>
      </c>
    </row>
    <row r="52" customHeight="1" spans="1:4">
      <c r="A52" s="72" t="s">
        <v>1954</v>
      </c>
      <c r="B52" s="17">
        <v>0</v>
      </c>
      <c r="C52" s="72" t="s">
        <v>1955</v>
      </c>
      <c r="D52" s="17">
        <v>0</v>
      </c>
    </row>
    <row r="53" customHeight="1" spans="1:4">
      <c r="A53" s="72" t="s">
        <v>1956</v>
      </c>
      <c r="B53" s="17">
        <v>0</v>
      </c>
      <c r="C53" s="72" t="s">
        <v>1957</v>
      </c>
      <c r="D53" s="17">
        <v>0</v>
      </c>
    </row>
    <row r="54" customHeight="1" spans="1:4">
      <c r="A54" s="69" t="s">
        <v>1958</v>
      </c>
      <c r="B54" s="17">
        <v>9556</v>
      </c>
      <c r="C54" s="69" t="s">
        <v>1959</v>
      </c>
      <c r="D54" s="17">
        <v>0</v>
      </c>
    </row>
    <row r="55" customHeight="1" spans="1:4">
      <c r="A55" s="72" t="s">
        <v>1960</v>
      </c>
      <c r="B55" s="17">
        <v>11</v>
      </c>
      <c r="C55" s="72" t="s">
        <v>1960</v>
      </c>
      <c r="D55" s="17">
        <v>0</v>
      </c>
    </row>
    <row r="56" customHeight="1" spans="1:4">
      <c r="A56" s="72" t="s">
        <v>1961</v>
      </c>
      <c r="B56" s="17">
        <v>0</v>
      </c>
      <c r="C56" s="72" t="s">
        <v>1961</v>
      </c>
      <c r="D56" s="17">
        <v>0</v>
      </c>
    </row>
    <row r="57" customHeight="1" spans="1:4">
      <c r="A57" s="72" t="s">
        <v>1962</v>
      </c>
      <c r="B57" s="17">
        <v>19</v>
      </c>
      <c r="C57" s="72" t="s">
        <v>1962</v>
      </c>
      <c r="D57" s="17">
        <v>0</v>
      </c>
    </row>
    <row r="58" customHeight="1" spans="1:4">
      <c r="A58" s="72" t="s">
        <v>1963</v>
      </c>
      <c r="B58" s="17">
        <v>8</v>
      </c>
      <c r="C58" s="72" t="s">
        <v>1963</v>
      </c>
      <c r="D58" s="17">
        <v>0</v>
      </c>
    </row>
    <row r="59" customHeight="1" spans="1:4">
      <c r="A59" s="72" t="s">
        <v>1964</v>
      </c>
      <c r="B59" s="17">
        <v>466</v>
      </c>
      <c r="C59" s="72" t="s">
        <v>1964</v>
      </c>
      <c r="D59" s="17">
        <v>0</v>
      </c>
    </row>
    <row r="60" customHeight="1" spans="1:4">
      <c r="A60" s="72" t="s">
        <v>1965</v>
      </c>
      <c r="B60" s="17">
        <v>583</v>
      </c>
      <c r="C60" s="72" t="s">
        <v>1965</v>
      </c>
      <c r="D60" s="76">
        <v>0</v>
      </c>
    </row>
    <row r="61" customHeight="1" spans="1:4">
      <c r="A61" s="72" t="s">
        <v>1966</v>
      </c>
      <c r="B61" s="17">
        <v>301</v>
      </c>
      <c r="C61" s="72" t="s">
        <v>1966</v>
      </c>
      <c r="D61" s="76">
        <v>0</v>
      </c>
    </row>
    <row r="62" customHeight="1" spans="1:4">
      <c r="A62" s="72" t="s">
        <v>1967</v>
      </c>
      <c r="B62" s="17">
        <v>599</v>
      </c>
      <c r="C62" s="72" t="s">
        <v>1967</v>
      </c>
      <c r="D62" s="76">
        <v>0</v>
      </c>
    </row>
    <row r="63" customHeight="1" spans="1:4">
      <c r="A63" s="72" t="s">
        <v>1968</v>
      </c>
      <c r="B63" s="17">
        <v>349</v>
      </c>
      <c r="C63" s="72" t="s">
        <v>1968</v>
      </c>
      <c r="D63" s="76">
        <v>0</v>
      </c>
    </row>
    <row r="64" customHeight="1" spans="1:4">
      <c r="A64" s="72" t="s">
        <v>1969</v>
      </c>
      <c r="B64" s="17">
        <v>2839</v>
      </c>
      <c r="C64" s="72" t="s">
        <v>1969</v>
      </c>
      <c r="D64" s="76">
        <v>0</v>
      </c>
    </row>
    <row r="65" customHeight="1" spans="1:4">
      <c r="A65" s="72" t="s">
        <v>1970</v>
      </c>
      <c r="B65" s="17">
        <v>41</v>
      </c>
      <c r="C65" s="72" t="s">
        <v>1970</v>
      </c>
      <c r="D65" s="76">
        <v>0</v>
      </c>
    </row>
    <row r="66" customHeight="1" spans="1:4">
      <c r="A66" s="72" t="s">
        <v>1971</v>
      </c>
      <c r="B66" s="17">
        <v>1975</v>
      </c>
      <c r="C66" s="72" t="s">
        <v>1971</v>
      </c>
      <c r="D66" s="76">
        <v>0</v>
      </c>
    </row>
    <row r="67" customHeight="1" spans="1:4">
      <c r="A67" s="72" t="s">
        <v>1972</v>
      </c>
      <c r="B67" s="17">
        <v>1043</v>
      </c>
      <c r="C67" s="72" t="s">
        <v>1972</v>
      </c>
      <c r="D67" s="76">
        <v>0</v>
      </c>
    </row>
    <row r="68" customHeight="1" spans="1:4">
      <c r="A68" s="72" t="s">
        <v>1973</v>
      </c>
      <c r="B68" s="17">
        <v>10</v>
      </c>
      <c r="C68" s="72" t="s">
        <v>1973</v>
      </c>
      <c r="D68" s="76">
        <v>0</v>
      </c>
    </row>
    <row r="69" customHeight="1" spans="1:4">
      <c r="A69" s="72" t="s">
        <v>1974</v>
      </c>
      <c r="B69" s="17">
        <v>311</v>
      </c>
      <c r="C69" s="72" t="s">
        <v>1974</v>
      </c>
      <c r="D69" s="76">
        <v>0</v>
      </c>
    </row>
    <row r="70" customHeight="1" spans="1:4">
      <c r="A70" s="72" t="s">
        <v>1975</v>
      </c>
      <c r="B70" s="17">
        <v>0</v>
      </c>
      <c r="C70" s="72" t="s">
        <v>1975</v>
      </c>
      <c r="D70" s="76">
        <v>0</v>
      </c>
    </row>
    <row r="71" customHeight="1" spans="1:4">
      <c r="A71" s="72" t="s">
        <v>1976</v>
      </c>
      <c r="B71" s="17">
        <v>0</v>
      </c>
      <c r="C71" s="72" t="s">
        <v>1976</v>
      </c>
      <c r="D71" s="76">
        <v>0</v>
      </c>
    </row>
    <row r="72" customHeight="1" spans="1:4">
      <c r="A72" s="72" t="s">
        <v>1977</v>
      </c>
      <c r="B72" s="17">
        <v>984</v>
      </c>
      <c r="C72" s="72" t="s">
        <v>1977</v>
      </c>
      <c r="D72" s="76">
        <v>0</v>
      </c>
    </row>
    <row r="73" customHeight="1" spans="1:4">
      <c r="A73" s="72" t="s">
        <v>1978</v>
      </c>
      <c r="B73" s="17">
        <v>0</v>
      </c>
      <c r="C73" s="72" t="s">
        <v>1978</v>
      </c>
      <c r="D73" s="76">
        <v>0</v>
      </c>
    </row>
    <row r="74" customHeight="1" spans="1:4">
      <c r="A74" s="72" t="s">
        <v>1979</v>
      </c>
      <c r="B74" s="17">
        <v>0</v>
      </c>
      <c r="C74" s="72" t="s">
        <v>1979</v>
      </c>
      <c r="D74" s="76">
        <v>0</v>
      </c>
    </row>
    <row r="75" customHeight="1" spans="1:4">
      <c r="A75" s="72" t="s">
        <v>1980</v>
      </c>
      <c r="B75" s="17">
        <v>17</v>
      </c>
      <c r="C75" s="72" t="s">
        <v>875</v>
      </c>
      <c r="D75" s="76">
        <v>0</v>
      </c>
    </row>
    <row r="76" customHeight="1" spans="1:4">
      <c r="A76" s="69" t="s">
        <v>1981</v>
      </c>
      <c r="B76" s="17">
        <v>0</v>
      </c>
      <c r="C76" s="69" t="s">
        <v>1982</v>
      </c>
      <c r="D76" s="17">
        <v>48936</v>
      </c>
    </row>
    <row r="77" customHeight="1" spans="1:4">
      <c r="A77" s="72" t="s">
        <v>1983</v>
      </c>
      <c r="B77" s="17">
        <v>0</v>
      </c>
      <c r="C77" s="72" t="s">
        <v>1984</v>
      </c>
      <c r="D77" s="17">
        <v>8750</v>
      </c>
    </row>
    <row r="78" customHeight="1" spans="1:4">
      <c r="A78" s="72" t="s">
        <v>1985</v>
      </c>
      <c r="B78" s="17">
        <v>0</v>
      </c>
      <c r="C78" s="72" t="s">
        <v>1986</v>
      </c>
      <c r="D78" s="17">
        <v>40186</v>
      </c>
    </row>
    <row r="79" customHeight="1" spans="1:4">
      <c r="A79" s="69" t="s">
        <v>1987</v>
      </c>
      <c r="B79" s="17">
        <v>0</v>
      </c>
      <c r="C79" s="72"/>
      <c r="D79" s="17">
        <v>0</v>
      </c>
    </row>
    <row r="80" customHeight="1" spans="1:4">
      <c r="A80" s="69" t="s">
        <v>1988</v>
      </c>
      <c r="B80" s="17">
        <v>23036</v>
      </c>
      <c r="C80" s="72"/>
      <c r="D80" s="17">
        <v>0</v>
      </c>
    </row>
    <row r="81" customHeight="1" spans="1:4">
      <c r="A81" s="69" t="s">
        <v>1989</v>
      </c>
      <c r="B81" s="17">
        <v>21638</v>
      </c>
      <c r="C81" s="69" t="s">
        <v>1990</v>
      </c>
      <c r="D81" s="17">
        <v>21638</v>
      </c>
    </row>
    <row r="82" customHeight="1" spans="1:4">
      <c r="A82" s="72" t="s">
        <v>1991</v>
      </c>
      <c r="B82" s="17">
        <v>7938</v>
      </c>
      <c r="C82" s="72"/>
      <c r="D82" s="17">
        <v>0</v>
      </c>
    </row>
    <row r="83" customHeight="1" spans="1:4">
      <c r="A83" s="72" t="s">
        <v>1992</v>
      </c>
      <c r="B83" s="17">
        <v>0</v>
      </c>
      <c r="C83" s="72"/>
      <c r="D83" s="17">
        <v>0</v>
      </c>
    </row>
    <row r="84" customHeight="1" spans="1:4">
      <c r="A84" s="72" t="s">
        <v>1993</v>
      </c>
      <c r="B84" s="17">
        <v>13700</v>
      </c>
      <c r="C84" s="72"/>
      <c r="D84" s="17">
        <v>0</v>
      </c>
    </row>
    <row r="85" customHeight="1" spans="1:4">
      <c r="A85" s="69" t="s">
        <v>1994</v>
      </c>
      <c r="B85" s="17">
        <v>0</v>
      </c>
      <c r="C85" s="69" t="s">
        <v>1995</v>
      </c>
      <c r="D85" s="17">
        <v>6279</v>
      </c>
    </row>
    <row r="86" customHeight="1" spans="1:4">
      <c r="A86" s="69" t="s">
        <v>1996</v>
      </c>
      <c r="B86" s="17">
        <v>0</v>
      </c>
      <c r="C86" s="69" t="s">
        <v>1997</v>
      </c>
      <c r="D86" s="17">
        <v>6279</v>
      </c>
    </row>
    <row r="87" customHeight="1" spans="1:4">
      <c r="A87" s="69" t="s">
        <v>1998</v>
      </c>
      <c r="B87" s="17">
        <v>0</v>
      </c>
      <c r="C87" s="72" t="s">
        <v>1999</v>
      </c>
      <c r="D87" s="17">
        <v>6279</v>
      </c>
    </row>
    <row r="88" customHeight="1" spans="1:4">
      <c r="A88" s="72" t="s">
        <v>2000</v>
      </c>
      <c r="B88" s="17">
        <v>0</v>
      </c>
      <c r="C88" s="72" t="s">
        <v>2001</v>
      </c>
      <c r="D88" s="17">
        <v>0</v>
      </c>
    </row>
    <row r="89" customHeight="1" spans="1:4">
      <c r="A89" s="72" t="s">
        <v>2002</v>
      </c>
      <c r="B89" s="17">
        <v>0</v>
      </c>
      <c r="C89" s="72" t="s">
        <v>2003</v>
      </c>
      <c r="D89" s="17">
        <v>0</v>
      </c>
    </row>
    <row r="90" customHeight="1" spans="1:4">
      <c r="A90" s="72" t="s">
        <v>2004</v>
      </c>
      <c r="B90" s="17">
        <v>0</v>
      </c>
      <c r="C90" s="72" t="s">
        <v>2005</v>
      </c>
      <c r="D90" s="17">
        <v>0</v>
      </c>
    </row>
    <row r="91" customHeight="1" spans="1:4">
      <c r="A91" s="72" t="s">
        <v>2006</v>
      </c>
      <c r="B91" s="17">
        <v>0</v>
      </c>
      <c r="C91" s="72"/>
      <c r="D91" s="17">
        <v>0</v>
      </c>
    </row>
    <row r="92" customHeight="1" spans="1:4">
      <c r="A92" s="69" t="s">
        <v>2007</v>
      </c>
      <c r="B92" s="17">
        <v>9516</v>
      </c>
      <c r="C92" s="69" t="s">
        <v>2008</v>
      </c>
      <c r="D92" s="17">
        <v>0</v>
      </c>
    </row>
    <row r="93" customHeight="1" spans="1:4">
      <c r="A93" s="69" t="s">
        <v>2009</v>
      </c>
      <c r="B93" s="17">
        <v>9516</v>
      </c>
      <c r="C93" s="72" t="s">
        <v>2010</v>
      </c>
      <c r="D93" s="17">
        <v>0</v>
      </c>
    </row>
    <row r="94" customHeight="1" spans="1:4">
      <c r="A94" s="72" t="s">
        <v>2011</v>
      </c>
      <c r="B94" s="17">
        <v>9516</v>
      </c>
      <c r="C94" s="72" t="s">
        <v>2012</v>
      </c>
      <c r="D94" s="17">
        <v>0</v>
      </c>
    </row>
    <row r="95" customHeight="1" spans="1:4">
      <c r="A95" s="72" t="s">
        <v>2013</v>
      </c>
      <c r="B95" s="17">
        <v>0</v>
      </c>
      <c r="C95" s="72" t="s">
        <v>2014</v>
      </c>
      <c r="D95" s="17">
        <v>0</v>
      </c>
    </row>
    <row r="96" customHeight="1" spans="1:4">
      <c r="A96" s="72" t="s">
        <v>2015</v>
      </c>
      <c r="B96" s="17">
        <v>0</v>
      </c>
      <c r="C96" s="72" t="s">
        <v>2016</v>
      </c>
      <c r="D96" s="17">
        <v>0</v>
      </c>
    </row>
    <row r="97" customHeight="1" spans="1:4">
      <c r="A97" s="72" t="s">
        <v>2017</v>
      </c>
      <c r="B97" s="17">
        <v>0</v>
      </c>
      <c r="C97" s="72"/>
      <c r="D97" s="14">
        <v>0</v>
      </c>
    </row>
    <row r="98" customHeight="1" spans="1:4">
      <c r="A98" s="69" t="s">
        <v>2018</v>
      </c>
      <c r="B98" s="17">
        <v>0</v>
      </c>
      <c r="C98" s="69" t="s">
        <v>2019</v>
      </c>
      <c r="D98" s="17">
        <v>0</v>
      </c>
    </row>
    <row r="99" customHeight="1" spans="1:4">
      <c r="A99" s="69" t="s">
        <v>2020</v>
      </c>
      <c r="B99" s="17">
        <v>0</v>
      </c>
      <c r="C99" s="69" t="s">
        <v>2021</v>
      </c>
      <c r="D99" s="17">
        <v>0</v>
      </c>
    </row>
    <row r="100" customHeight="1" spans="1:4">
      <c r="A100" s="69" t="s">
        <v>2022</v>
      </c>
      <c r="B100" s="17">
        <v>0</v>
      </c>
      <c r="C100" s="69" t="s">
        <v>2023</v>
      </c>
      <c r="D100" s="17">
        <v>0</v>
      </c>
    </row>
    <row r="101" customHeight="1" spans="1:4">
      <c r="A101" s="69" t="s">
        <v>2024</v>
      </c>
      <c r="B101" s="31">
        <v>6463</v>
      </c>
      <c r="C101" s="69" t="s">
        <v>2025</v>
      </c>
      <c r="D101" s="31">
        <v>1900</v>
      </c>
    </row>
    <row r="102" customHeight="1" spans="1:4">
      <c r="A102" s="70" t="s">
        <v>2026</v>
      </c>
      <c r="B102" s="17">
        <v>0</v>
      </c>
      <c r="C102" s="77" t="s">
        <v>2027</v>
      </c>
      <c r="D102" s="17">
        <v>0</v>
      </c>
    </row>
    <row r="103" customHeight="1" spans="1:4">
      <c r="A103" s="70" t="s">
        <v>2028</v>
      </c>
      <c r="B103" s="17">
        <v>0</v>
      </c>
      <c r="C103" s="77" t="s">
        <v>2029</v>
      </c>
      <c r="D103" s="17">
        <v>0</v>
      </c>
    </row>
    <row r="104" customHeight="1" spans="1:4">
      <c r="A104" s="74" t="s">
        <v>2030</v>
      </c>
      <c r="B104" s="17">
        <v>0</v>
      </c>
      <c r="C104" s="78" t="s">
        <v>2031</v>
      </c>
      <c r="D104" s="17">
        <v>0</v>
      </c>
    </row>
    <row r="105" customHeight="1" spans="1:4">
      <c r="A105" s="74" t="s">
        <v>2032</v>
      </c>
      <c r="B105" s="17">
        <v>0</v>
      </c>
      <c r="C105" s="78" t="s">
        <v>2033</v>
      </c>
      <c r="D105" s="17">
        <v>0</v>
      </c>
    </row>
    <row r="106" customHeight="1" spans="1:4">
      <c r="A106" s="74" t="s">
        <v>2034</v>
      </c>
      <c r="B106" s="17">
        <v>0</v>
      </c>
      <c r="C106" s="78" t="s">
        <v>2035</v>
      </c>
      <c r="D106" s="17">
        <v>0</v>
      </c>
    </row>
    <row r="107" customHeight="1" spans="1:4">
      <c r="A107" s="70" t="s">
        <v>2036</v>
      </c>
      <c r="B107" s="17">
        <v>0</v>
      </c>
      <c r="C107" s="77" t="s">
        <v>2037</v>
      </c>
      <c r="D107" s="17">
        <v>0</v>
      </c>
    </row>
    <row r="108" customHeight="1" spans="1:4">
      <c r="A108" s="74" t="s">
        <v>2038</v>
      </c>
      <c r="B108" s="17">
        <v>0</v>
      </c>
      <c r="C108" s="78" t="s">
        <v>2039</v>
      </c>
      <c r="D108" s="17">
        <v>0</v>
      </c>
    </row>
    <row r="109" customHeight="1" spans="1:4">
      <c r="A109" s="74" t="s">
        <v>2040</v>
      </c>
      <c r="B109" s="17">
        <v>0</v>
      </c>
      <c r="C109" s="78" t="s">
        <v>2041</v>
      </c>
      <c r="D109" s="17">
        <v>0</v>
      </c>
    </row>
    <row r="110" customHeight="1" spans="1:4">
      <c r="A110" s="72" t="s">
        <v>2042</v>
      </c>
      <c r="B110" s="17">
        <v>0</v>
      </c>
      <c r="C110" s="78" t="s">
        <v>2043</v>
      </c>
      <c r="D110" s="17">
        <v>0</v>
      </c>
    </row>
    <row r="111" customHeight="1" spans="1:4">
      <c r="A111" s="69" t="s">
        <v>2044</v>
      </c>
      <c r="B111" s="17">
        <v>0</v>
      </c>
      <c r="C111" s="77" t="s">
        <v>2045</v>
      </c>
      <c r="D111" s="17">
        <v>0</v>
      </c>
    </row>
    <row r="112" customHeight="1" spans="1:4">
      <c r="A112" s="72" t="s">
        <v>2046</v>
      </c>
      <c r="B112" s="17">
        <v>0</v>
      </c>
      <c r="C112" s="78" t="s">
        <v>2047</v>
      </c>
      <c r="D112" s="17">
        <v>0</v>
      </c>
    </row>
    <row r="113" customHeight="1" spans="1:4">
      <c r="A113" s="72" t="s">
        <v>2048</v>
      </c>
      <c r="B113" s="17">
        <v>0</v>
      </c>
      <c r="C113" s="78" t="s">
        <v>2049</v>
      </c>
      <c r="D113" s="17">
        <v>0</v>
      </c>
    </row>
    <row r="114" customHeight="1" spans="1:4">
      <c r="A114" s="72" t="s">
        <v>2050</v>
      </c>
      <c r="B114" s="17">
        <v>0</v>
      </c>
      <c r="C114" s="78" t="s">
        <v>2051</v>
      </c>
      <c r="D114" s="17">
        <v>0</v>
      </c>
    </row>
    <row r="115" customHeight="1" spans="1:4">
      <c r="A115" s="69" t="s">
        <v>2052</v>
      </c>
      <c r="B115" s="17">
        <v>0</v>
      </c>
      <c r="C115" s="77" t="s">
        <v>2053</v>
      </c>
      <c r="D115" s="17">
        <v>0</v>
      </c>
    </row>
    <row r="116" customHeight="1" spans="1:4">
      <c r="A116" s="72" t="s">
        <v>2054</v>
      </c>
      <c r="B116" s="17">
        <v>0</v>
      </c>
      <c r="C116" s="78" t="s">
        <v>2055</v>
      </c>
      <c r="D116" s="17">
        <v>0</v>
      </c>
    </row>
    <row r="117" customHeight="1" spans="1:4">
      <c r="A117" s="72" t="s">
        <v>2056</v>
      </c>
      <c r="B117" s="17">
        <v>0</v>
      </c>
      <c r="C117" s="78" t="s">
        <v>2057</v>
      </c>
      <c r="D117" s="17">
        <v>0</v>
      </c>
    </row>
    <row r="118" customHeight="1" spans="1:4">
      <c r="A118" s="72" t="s">
        <v>2058</v>
      </c>
      <c r="B118" s="17">
        <v>0</v>
      </c>
      <c r="C118" s="78" t="s">
        <v>2059</v>
      </c>
      <c r="D118" s="17">
        <v>0</v>
      </c>
    </row>
    <row r="119" customHeight="1" spans="1:4">
      <c r="A119" s="69" t="s">
        <v>2060</v>
      </c>
      <c r="B119" s="17">
        <v>0</v>
      </c>
      <c r="C119" s="69" t="s">
        <v>2061</v>
      </c>
      <c r="D119" s="33">
        <v>0</v>
      </c>
    </row>
    <row r="120" customHeight="1" spans="1:4">
      <c r="A120" s="69" t="s">
        <v>2062</v>
      </c>
      <c r="B120" s="17">
        <v>0</v>
      </c>
      <c r="C120" s="69" t="s">
        <v>2063</v>
      </c>
      <c r="D120" s="17">
        <v>0</v>
      </c>
    </row>
    <row r="121" customHeight="1" spans="1:4">
      <c r="A121" s="79"/>
      <c r="B121" s="80"/>
      <c r="C121" s="69" t="s">
        <v>2064</v>
      </c>
      <c r="D121" s="17">
        <v>0</v>
      </c>
    </row>
    <row r="122" customHeight="1" spans="1:4">
      <c r="A122" s="79"/>
      <c r="B122" s="80"/>
      <c r="C122" s="69" t="s">
        <v>2065</v>
      </c>
      <c r="D122" s="17">
        <v>19277</v>
      </c>
    </row>
    <row r="123" customHeight="1" spans="1:4">
      <c r="A123" s="79"/>
      <c r="B123" s="80"/>
      <c r="C123" s="69" t="s">
        <v>2066</v>
      </c>
      <c r="D123" s="17">
        <v>19277</v>
      </c>
    </row>
    <row r="124" customHeight="1" spans="1:4">
      <c r="A124" s="79"/>
      <c r="B124" s="80"/>
      <c r="C124" s="69" t="s">
        <v>2067</v>
      </c>
      <c r="D124" s="17">
        <v>0</v>
      </c>
    </row>
  </sheetData>
  <mergeCells count="5">
    <mergeCell ref="A2:D2"/>
    <mergeCell ref="A4:A5"/>
    <mergeCell ref="B4:B5"/>
    <mergeCell ref="C4:C5"/>
    <mergeCell ref="D4:D5"/>
  </mergeCells>
  <pageMargins left="0.700694444444445" right="0.700694444444445" top="0.751388888888889" bottom="0.751388888888889" header="0.298611111111111" footer="0.298611111111111"/>
  <pageSetup paperSize="9" scale="63"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D5"/>
  <sheetViews>
    <sheetView workbookViewId="0">
      <selection activeCell="C7" sqref="C7"/>
    </sheetView>
  </sheetViews>
  <sheetFormatPr defaultColWidth="9" defaultRowHeight="32.25" customHeight="1" outlineLevelRow="4" outlineLevelCol="3"/>
  <cols>
    <col min="1" max="3" width="25.6363636363636" customWidth="1"/>
    <col min="4" max="4" width="16.1272727272727" customWidth="1"/>
  </cols>
  <sheetData>
    <row r="1" customFormat="1" customHeight="1" spans="1:1">
      <c r="A1" t="s">
        <v>2068</v>
      </c>
    </row>
    <row r="2" customHeight="1" spans="1:4">
      <c r="A2" s="37" t="s">
        <v>2069</v>
      </c>
      <c r="B2" s="37"/>
      <c r="C2" s="37"/>
      <c r="D2" s="57"/>
    </row>
    <row r="3" customHeight="1" spans="1:3">
      <c r="A3" s="58"/>
      <c r="B3" s="58"/>
      <c r="C3" s="59" t="s">
        <v>718</v>
      </c>
    </row>
    <row r="4" customHeight="1" spans="1:3">
      <c r="A4" s="41" t="s">
        <v>2070</v>
      </c>
      <c r="B4" s="41" t="s">
        <v>2071</v>
      </c>
      <c r="C4" s="41" t="s">
        <v>2072</v>
      </c>
    </row>
    <row r="5" customHeight="1" spans="1:3">
      <c r="A5" s="41" t="s">
        <v>2073</v>
      </c>
      <c r="B5" s="60">
        <v>49459</v>
      </c>
      <c r="C5" s="61">
        <v>49181</v>
      </c>
    </row>
  </sheetData>
  <mergeCells count="1">
    <mergeCell ref="A2:C2"/>
  </mergeCells>
  <pageMargins left="1.33819444444444"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C74"/>
  <sheetViews>
    <sheetView workbookViewId="0">
      <selection activeCell="H7" sqref="H7"/>
    </sheetView>
  </sheetViews>
  <sheetFormatPr defaultColWidth="9" defaultRowHeight="21.75" customHeight="1" outlineLevelCol="2"/>
  <cols>
    <col min="1" max="1" width="17.3727272727273" style="11" customWidth="1"/>
    <col min="2" max="2" width="40.8727272727273" style="11" customWidth="1"/>
    <col min="3" max="3" width="17.3727272727273" style="25" customWidth="1"/>
    <col min="4" max="16384" width="9" style="11"/>
  </cols>
  <sheetData>
    <row r="1" s="11" customFormat="1" customHeight="1" spans="1:3">
      <c r="A1" s="11" t="s">
        <v>2074</v>
      </c>
      <c r="C1" s="25"/>
    </row>
    <row r="2" s="11" customFormat="1" customHeight="1" spans="1:3">
      <c r="A2" s="12" t="s">
        <v>2075</v>
      </c>
      <c r="B2" s="12"/>
      <c r="C2" s="12"/>
    </row>
    <row r="3" s="11" customFormat="1" customHeight="1" spans="1:3">
      <c r="A3" s="48"/>
      <c r="B3" s="48"/>
      <c r="C3" s="49" t="s">
        <v>42</v>
      </c>
    </row>
    <row r="4" s="11" customFormat="1" customHeight="1" spans="1:3">
      <c r="A4" s="14" t="s">
        <v>43</v>
      </c>
      <c r="B4" s="14" t="s">
        <v>44</v>
      </c>
      <c r="C4" s="14" t="s">
        <v>45</v>
      </c>
    </row>
    <row r="5" s="11" customFormat="1" customHeight="1" spans="1:3">
      <c r="A5" s="55"/>
      <c r="B5" s="14" t="s">
        <v>2076</v>
      </c>
      <c r="C5" s="17">
        <f>SUM(C6,C56)</f>
        <v>31387</v>
      </c>
    </row>
    <row r="6" s="11" customFormat="1" customHeight="1" spans="1:3">
      <c r="A6" s="28">
        <v>10301</v>
      </c>
      <c r="B6" s="16" t="s">
        <v>2077</v>
      </c>
      <c r="C6" s="17">
        <f>SUM(C7,C10:C17,C23:C24,C27:C30,C33:C35,C38:C42,C45:C46,C54:C55)</f>
        <v>25851</v>
      </c>
    </row>
    <row r="7" s="11" customFormat="1" customHeight="1" spans="1:3">
      <c r="A7" s="28">
        <v>1030102</v>
      </c>
      <c r="B7" s="16" t="s">
        <v>2078</v>
      </c>
      <c r="C7" s="17">
        <f>SUM(C8:C9)</f>
        <v>0</v>
      </c>
    </row>
    <row r="8" s="11" customFormat="1" customHeight="1" spans="1:3">
      <c r="A8" s="28">
        <v>103010201</v>
      </c>
      <c r="B8" s="18" t="s">
        <v>2079</v>
      </c>
      <c r="C8" s="17">
        <v>0</v>
      </c>
    </row>
    <row r="9" s="11" customFormat="1" customHeight="1" spans="1:3">
      <c r="A9" s="28">
        <v>103010202</v>
      </c>
      <c r="B9" s="18" t="s">
        <v>2080</v>
      </c>
      <c r="C9" s="17">
        <v>0</v>
      </c>
    </row>
    <row r="10" s="11" customFormat="1" customHeight="1" spans="1:3">
      <c r="A10" s="28">
        <v>1030106</v>
      </c>
      <c r="B10" s="16" t="s">
        <v>2081</v>
      </c>
      <c r="C10" s="17">
        <v>0</v>
      </c>
    </row>
    <row r="11" s="11" customFormat="1" customHeight="1" spans="1:3">
      <c r="A11" s="28">
        <v>1030110</v>
      </c>
      <c r="B11" s="16" t="s">
        <v>2082</v>
      </c>
      <c r="C11" s="17">
        <v>0</v>
      </c>
    </row>
    <row r="12" s="11" customFormat="1" customHeight="1" spans="1:3">
      <c r="A12" s="28">
        <v>1030112</v>
      </c>
      <c r="B12" s="16" t="s">
        <v>2083</v>
      </c>
      <c r="C12" s="17">
        <v>0</v>
      </c>
    </row>
    <row r="13" s="11" customFormat="1" customHeight="1" spans="1:3">
      <c r="A13" s="28">
        <v>1030121</v>
      </c>
      <c r="B13" s="16" t="s">
        <v>2084</v>
      </c>
      <c r="C13" s="17">
        <v>0</v>
      </c>
    </row>
    <row r="14" s="11" customFormat="1" customHeight="1" spans="1:3">
      <c r="A14" s="28">
        <v>1030129</v>
      </c>
      <c r="B14" s="16" t="s">
        <v>2085</v>
      </c>
      <c r="C14" s="17">
        <v>0</v>
      </c>
    </row>
    <row r="15" s="11" customFormat="1" customHeight="1" spans="1:3">
      <c r="A15" s="28">
        <v>1030146</v>
      </c>
      <c r="B15" s="16" t="s">
        <v>2086</v>
      </c>
      <c r="C15" s="17">
        <v>720</v>
      </c>
    </row>
    <row r="16" s="11" customFormat="1" customHeight="1" spans="1:3">
      <c r="A16" s="28">
        <v>1030147</v>
      </c>
      <c r="B16" s="16" t="s">
        <v>2087</v>
      </c>
      <c r="C16" s="17">
        <v>1123</v>
      </c>
    </row>
    <row r="17" s="11" customFormat="1" customHeight="1" spans="1:3">
      <c r="A17" s="28">
        <v>1030148</v>
      </c>
      <c r="B17" s="16" t="s">
        <v>2088</v>
      </c>
      <c r="C17" s="17">
        <f>SUM(C18:C22)</f>
        <v>24008</v>
      </c>
    </row>
    <row r="18" s="11" customFormat="1" customHeight="1" spans="1:3">
      <c r="A18" s="28">
        <v>103014801</v>
      </c>
      <c r="B18" s="18" t="s">
        <v>2089</v>
      </c>
      <c r="C18" s="17">
        <v>21540</v>
      </c>
    </row>
    <row r="19" s="11" customFormat="1" customHeight="1" spans="1:3">
      <c r="A19" s="28">
        <v>103014802</v>
      </c>
      <c r="B19" s="18" t="s">
        <v>2090</v>
      </c>
      <c r="C19" s="17">
        <v>0</v>
      </c>
    </row>
    <row r="20" s="11" customFormat="1" customHeight="1" spans="1:3">
      <c r="A20" s="28">
        <v>103014803</v>
      </c>
      <c r="B20" s="18" t="s">
        <v>2091</v>
      </c>
      <c r="C20" s="17">
        <v>2468</v>
      </c>
    </row>
    <row r="21" s="11" customFormat="1" customHeight="1" spans="1:3">
      <c r="A21" s="28">
        <v>103014898</v>
      </c>
      <c r="B21" s="18" t="s">
        <v>2092</v>
      </c>
      <c r="C21" s="17">
        <v>0</v>
      </c>
    </row>
    <row r="22" s="11" customFormat="1" customHeight="1" spans="1:3">
      <c r="A22" s="28">
        <v>103014899</v>
      </c>
      <c r="B22" s="18" t="s">
        <v>2093</v>
      </c>
      <c r="C22" s="17">
        <v>0</v>
      </c>
    </row>
    <row r="23" s="11" customFormat="1" customHeight="1" spans="1:3">
      <c r="A23" s="28">
        <v>1030149</v>
      </c>
      <c r="B23" s="16" t="s">
        <v>2094</v>
      </c>
      <c r="C23" s="17">
        <v>0</v>
      </c>
    </row>
    <row r="24" s="11" customFormat="1" customHeight="1" spans="1:3">
      <c r="A24" s="28">
        <v>1030150</v>
      </c>
      <c r="B24" s="16" t="s">
        <v>2095</v>
      </c>
      <c r="C24" s="17">
        <f>SUM(C25:C26)</f>
        <v>0</v>
      </c>
    </row>
    <row r="25" s="11" customFormat="1" customHeight="1" spans="1:3">
      <c r="A25" s="28">
        <v>103015001</v>
      </c>
      <c r="B25" s="18" t="s">
        <v>2096</v>
      </c>
      <c r="C25" s="17">
        <v>0</v>
      </c>
    </row>
    <row r="26" s="11" customFormat="1" customHeight="1" spans="1:3">
      <c r="A26" s="28">
        <v>103015002</v>
      </c>
      <c r="B26" s="18" t="s">
        <v>2097</v>
      </c>
      <c r="C26" s="17">
        <v>0</v>
      </c>
    </row>
    <row r="27" s="11" customFormat="1" customHeight="1" spans="1:3">
      <c r="A27" s="28">
        <v>1030152</v>
      </c>
      <c r="B27" s="16" t="s">
        <v>2098</v>
      </c>
      <c r="C27" s="17">
        <v>0</v>
      </c>
    </row>
    <row r="28" s="11" customFormat="1" customHeight="1" spans="1:3">
      <c r="A28" s="28">
        <v>1030153</v>
      </c>
      <c r="B28" s="16" t="s">
        <v>2099</v>
      </c>
      <c r="C28" s="17">
        <v>0</v>
      </c>
    </row>
    <row r="29" s="11" customFormat="1" customHeight="1" spans="1:3">
      <c r="A29" s="28">
        <v>1030154</v>
      </c>
      <c r="B29" s="16" t="s">
        <v>2100</v>
      </c>
      <c r="C29" s="17">
        <v>0</v>
      </c>
    </row>
    <row r="30" s="11" customFormat="1" customHeight="1" spans="1:3">
      <c r="A30" s="28">
        <v>1030155</v>
      </c>
      <c r="B30" s="16" t="s">
        <v>2101</v>
      </c>
      <c r="C30" s="17">
        <f>SUM(C31:C32)</f>
        <v>0</v>
      </c>
    </row>
    <row r="31" s="11" customFormat="1" customHeight="1" spans="1:3">
      <c r="A31" s="28">
        <v>103015501</v>
      </c>
      <c r="B31" s="18" t="s">
        <v>2102</v>
      </c>
      <c r="C31" s="17">
        <v>0</v>
      </c>
    </row>
    <row r="32" s="11" customFormat="1" customHeight="1" spans="1:3">
      <c r="A32" s="28">
        <v>103015502</v>
      </c>
      <c r="B32" s="18" t="s">
        <v>2103</v>
      </c>
      <c r="C32" s="17">
        <v>0</v>
      </c>
    </row>
    <row r="33" s="11" customFormat="1" customHeight="1" spans="1:3">
      <c r="A33" s="28">
        <v>1030156</v>
      </c>
      <c r="B33" s="16" t="s">
        <v>2104</v>
      </c>
      <c r="C33" s="17">
        <v>0</v>
      </c>
    </row>
    <row r="34" s="11" customFormat="1" customHeight="1" spans="1:3">
      <c r="A34" s="28">
        <v>1030157</v>
      </c>
      <c r="B34" s="16" t="s">
        <v>2105</v>
      </c>
      <c r="C34" s="17">
        <v>0</v>
      </c>
    </row>
    <row r="35" s="11" customFormat="1" customHeight="1" spans="1:3">
      <c r="A35" s="28">
        <v>1030158</v>
      </c>
      <c r="B35" s="16" t="s">
        <v>2106</v>
      </c>
      <c r="C35" s="17">
        <f>SUM(C36:C37)</f>
        <v>0</v>
      </c>
    </row>
    <row r="36" s="11" customFormat="1" customHeight="1" spans="1:3">
      <c r="A36" s="28">
        <v>103015801</v>
      </c>
      <c r="B36" s="18" t="s">
        <v>2107</v>
      </c>
      <c r="C36" s="17">
        <v>0</v>
      </c>
    </row>
    <row r="37" s="11" customFormat="1" customHeight="1" spans="1:3">
      <c r="A37" s="28">
        <v>103015803</v>
      </c>
      <c r="B37" s="18" t="s">
        <v>2108</v>
      </c>
      <c r="C37" s="17">
        <v>0</v>
      </c>
    </row>
    <row r="38" s="11" customFormat="1" customHeight="1" spans="1:3">
      <c r="A38" s="28">
        <v>1030159</v>
      </c>
      <c r="B38" s="16" t="s">
        <v>2109</v>
      </c>
      <c r="C38" s="17">
        <v>0</v>
      </c>
    </row>
    <row r="39" s="11" customFormat="1" customHeight="1" spans="1:3">
      <c r="A39" s="28">
        <v>1030166</v>
      </c>
      <c r="B39" s="16" t="s">
        <v>2110</v>
      </c>
      <c r="C39" s="17">
        <v>0</v>
      </c>
    </row>
    <row r="40" s="11" customFormat="1" customHeight="1" spans="1:3">
      <c r="A40" s="28">
        <v>1030168</v>
      </c>
      <c r="B40" s="16" t="s">
        <v>2111</v>
      </c>
      <c r="C40" s="17">
        <v>0</v>
      </c>
    </row>
    <row r="41" s="11" customFormat="1" customHeight="1" spans="1:3">
      <c r="A41" s="28">
        <v>1030171</v>
      </c>
      <c r="B41" s="16" t="s">
        <v>2112</v>
      </c>
      <c r="C41" s="17">
        <v>0</v>
      </c>
    </row>
    <row r="42" s="11" customFormat="1" customHeight="1" spans="1:3">
      <c r="A42" s="28">
        <v>1030175</v>
      </c>
      <c r="B42" s="16" t="s">
        <v>2113</v>
      </c>
      <c r="C42" s="17">
        <f>SUM(C43:C44)</f>
        <v>0</v>
      </c>
    </row>
    <row r="43" s="11" customFormat="1" customHeight="1" spans="1:3">
      <c r="A43" s="28">
        <v>103017501</v>
      </c>
      <c r="B43" s="18" t="s">
        <v>2114</v>
      </c>
      <c r="C43" s="17">
        <v>0</v>
      </c>
    </row>
    <row r="44" s="11" customFormat="1" customHeight="1" spans="1:3">
      <c r="A44" s="28">
        <v>103017502</v>
      </c>
      <c r="B44" s="18" t="s">
        <v>2115</v>
      </c>
      <c r="C44" s="17">
        <v>0</v>
      </c>
    </row>
    <row r="45" s="11" customFormat="1" customHeight="1" spans="1:3">
      <c r="A45" s="28">
        <v>1030178</v>
      </c>
      <c r="B45" s="16" t="s">
        <v>2116</v>
      </c>
      <c r="C45" s="17">
        <v>0</v>
      </c>
    </row>
    <row r="46" s="11" customFormat="1" customHeight="1" spans="1:3">
      <c r="A46" s="28">
        <v>1030180</v>
      </c>
      <c r="B46" s="16" t="s">
        <v>2117</v>
      </c>
      <c r="C46" s="17">
        <f>SUM(C47:C53)</f>
        <v>0</v>
      </c>
    </row>
    <row r="47" s="11" customFormat="1" customHeight="1" spans="1:3">
      <c r="A47" s="28">
        <v>103018001</v>
      </c>
      <c r="B47" s="18" t="s">
        <v>2118</v>
      </c>
      <c r="C47" s="17">
        <v>0</v>
      </c>
    </row>
    <row r="48" s="11" customFormat="1" customHeight="1" spans="1:3">
      <c r="A48" s="28">
        <v>103018002</v>
      </c>
      <c r="B48" s="18" t="s">
        <v>2119</v>
      </c>
      <c r="C48" s="17">
        <v>0</v>
      </c>
    </row>
    <row r="49" s="11" customFormat="1" customHeight="1" spans="1:3">
      <c r="A49" s="28">
        <v>103018003</v>
      </c>
      <c r="B49" s="18" t="s">
        <v>2120</v>
      </c>
      <c r="C49" s="17">
        <v>0</v>
      </c>
    </row>
    <row r="50" s="11" customFormat="1" customHeight="1" spans="1:3">
      <c r="A50" s="28">
        <v>103018004</v>
      </c>
      <c r="B50" s="18" t="s">
        <v>2121</v>
      </c>
      <c r="C50" s="17">
        <v>0</v>
      </c>
    </row>
    <row r="51" s="11" customFormat="1" customHeight="1" spans="1:3">
      <c r="A51" s="28">
        <v>103018005</v>
      </c>
      <c r="B51" s="18" t="s">
        <v>2122</v>
      </c>
      <c r="C51" s="17">
        <v>0</v>
      </c>
    </row>
    <row r="52" s="11" customFormat="1" customHeight="1" spans="1:3">
      <c r="A52" s="28">
        <v>103018006</v>
      </c>
      <c r="B52" s="18" t="s">
        <v>2123</v>
      </c>
      <c r="C52" s="17">
        <v>0</v>
      </c>
    </row>
    <row r="53" s="11" customFormat="1" customHeight="1" spans="1:3">
      <c r="A53" s="28">
        <v>103018007</v>
      </c>
      <c r="B53" s="18" t="s">
        <v>2124</v>
      </c>
      <c r="C53" s="31">
        <v>0</v>
      </c>
    </row>
    <row r="54" s="11" customFormat="1" customHeight="1" spans="1:3">
      <c r="A54" s="28">
        <v>1030181</v>
      </c>
      <c r="B54" s="56" t="s">
        <v>2125</v>
      </c>
      <c r="C54" s="17">
        <v>0</v>
      </c>
    </row>
    <row r="55" s="11" customFormat="1" customHeight="1" spans="1:3">
      <c r="A55" s="28">
        <v>1030199</v>
      </c>
      <c r="B55" s="16" t="s">
        <v>2126</v>
      </c>
      <c r="C55" s="33">
        <v>0</v>
      </c>
    </row>
    <row r="56" s="11" customFormat="1" customHeight="1" spans="1:3">
      <c r="A56" s="28">
        <v>10310</v>
      </c>
      <c r="B56" s="16" t="s">
        <v>2127</v>
      </c>
      <c r="C56" s="17">
        <f>SUM(C57:C59,C63:C68,C71:C72)</f>
        <v>5536</v>
      </c>
    </row>
    <row r="57" s="11" customFormat="1" customHeight="1" spans="1:3">
      <c r="A57" s="28">
        <v>1031003</v>
      </c>
      <c r="B57" s="16" t="s">
        <v>2128</v>
      </c>
      <c r="C57" s="17">
        <v>0</v>
      </c>
    </row>
    <row r="58" s="11" customFormat="1" customHeight="1" spans="1:3">
      <c r="A58" s="28">
        <v>1031005</v>
      </c>
      <c r="B58" s="16" t="s">
        <v>2129</v>
      </c>
      <c r="C58" s="17">
        <v>0</v>
      </c>
    </row>
    <row r="59" s="11" customFormat="1" customHeight="1" spans="1:3">
      <c r="A59" s="28">
        <v>1031006</v>
      </c>
      <c r="B59" s="16" t="s">
        <v>2130</v>
      </c>
      <c r="C59" s="17">
        <f>SUM(C60:C62)</f>
        <v>0</v>
      </c>
    </row>
    <row r="60" s="11" customFormat="1" customHeight="1" spans="1:3">
      <c r="A60" s="28">
        <v>103100601</v>
      </c>
      <c r="B60" s="18" t="s">
        <v>2131</v>
      </c>
      <c r="C60" s="17">
        <v>0</v>
      </c>
    </row>
    <row r="61" s="11" customFormat="1" customHeight="1" spans="1:3">
      <c r="A61" s="28">
        <v>103100602</v>
      </c>
      <c r="B61" s="18" t="s">
        <v>2132</v>
      </c>
      <c r="C61" s="17">
        <v>0</v>
      </c>
    </row>
    <row r="62" s="11" customFormat="1" customHeight="1" spans="1:3">
      <c r="A62" s="28">
        <v>103100699</v>
      </c>
      <c r="B62" s="18" t="s">
        <v>2133</v>
      </c>
      <c r="C62" s="17">
        <v>0</v>
      </c>
    </row>
    <row r="63" s="11" customFormat="1" customHeight="1" spans="1:3">
      <c r="A63" s="28">
        <v>1031008</v>
      </c>
      <c r="B63" s="16" t="s">
        <v>2134</v>
      </c>
      <c r="C63" s="17">
        <v>0</v>
      </c>
    </row>
    <row r="64" s="11" customFormat="1" customHeight="1" spans="1:3">
      <c r="A64" s="28">
        <v>1031009</v>
      </c>
      <c r="B64" s="16" t="s">
        <v>2135</v>
      </c>
      <c r="C64" s="17">
        <v>0</v>
      </c>
    </row>
    <row r="65" s="11" customFormat="1" customHeight="1" spans="1:3">
      <c r="A65" s="28">
        <v>1031010</v>
      </c>
      <c r="B65" s="16" t="s">
        <v>2136</v>
      </c>
      <c r="C65" s="17">
        <v>0</v>
      </c>
    </row>
    <row r="66" s="11" customFormat="1" customHeight="1" spans="1:3">
      <c r="A66" s="28">
        <v>1031011</v>
      </c>
      <c r="B66" s="16" t="s">
        <v>2137</v>
      </c>
      <c r="C66" s="17">
        <v>0</v>
      </c>
    </row>
    <row r="67" s="11" customFormat="1" customHeight="1" spans="1:3">
      <c r="A67" s="28">
        <v>1031012</v>
      </c>
      <c r="B67" s="16" t="s">
        <v>2138</v>
      </c>
      <c r="C67" s="17">
        <v>0</v>
      </c>
    </row>
    <row r="68" s="11" customFormat="1" customHeight="1" spans="1:3">
      <c r="A68" s="28">
        <v>1031013</v>
      </c>
      <c r="B68" s="16" t="s">
        <v>2139</v>
      </c>
      <c r="C68" s="17">
        <f>SUM(C69:C70)</f>
        <v>0</v>
      </c>
    </row>
    <row r="69" s="11" customFormat="1" customHeight="1" spans="1:3">
      <c r="A69" s="28">
        <v>103101301</v>
      </c>
      <c r="B69" s="18" t="s">
        <v>2140</v>
      </c>
      <c r="C69" s="17">
        <v>0</v>
      </c>
    </row>
    <row r="70" s="11" customFormat="1" customHeight="1" spans="1:3">
      <c r="A70" s="28">
        <v>103101399</v>
      </c>
      <c r="B70" s="18" t="s">
        <v>2141</v>
      </c>
      <c r="C70" s="17">
        <v>0</v>
      </c>
    </row>
    <row r="71" s="11" customFormat="1" customHeight="1" spans="1:3">
      <c r="A71" s="28">
        <v>1031014</v>
      </c>
      <c r="B71" s="16" t="s">
        <v>2142</v>
      </c>
      <c r="C71" s="17">
        <v>0</v>
      </c>
    </row>
    <row r="72" s="11" customFormat="1" customHeight="1" spans="1:3">
      <c r="A72" s="28">
        <v>1031099</v>
      </c>
      <c r="B72" s="16" t="s">
        <v>2143</v>
      </c>
      <c r="C72" s="17">
        <f>SUM(C73:C74)</f>
        <v>5536</v>
      </c>
    </row>
    <row r="73" s="11" customFormat="1" customHeight="1" spans="1:3">
      <c r="A73" s="28">
        <v>103109998</v>
      </c>
      <c r="B73" s="18" t="s">
        <v>2144</v>
      </c>
      <c r="C73" s="17">
        <v>5536</v>
      </c>
    </row>
    <row r="74" s="11" customFormat="1" customHeight="1" spans="1:3">
      <c r="A74" s="28">
        <v>103109999</v>
      </c>
      <c r="B74" s="18" t="s">
        <v>2145</v>
      </c>
      <c r="C74" s="17">
        <v>0</v>
      </c>
    </row>
  </sheetData>
  <mergeCells count="1">
    <mergeCell ref="A2:C2"/>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C269"/>
  <sheetViews>
    <sheetView workbookViewId="0">
      <selection activeCell="B275" sqref="B275"/>
    </sheetView>
  </sheetViews>
  <sheetFormatPr defaultColWidth="23" defaultRowHeight="14" outlineLevelCol="2"/>
  <cols>
    <col min="1" max="1" width="13.3727272727273" style="11" customWidth="1"/>
    <col min="2" max="2" width="46.4727272727273" style="11" customWidth="1"/>
    <col min="3" max="3" width="23" style="25"/>
    <col min="4" max="16384" width="23" style="11"/>
  </cols>
  <sheetData>
    <row r="1" s="11" customFormat="1" ht="29.25" customHeight="1" spans="1:3">
      <c r="A1" s="11" t="s">
        <v>2146</v>
      </c>
      <c r="C1" s="25"/>
    </row>
    <row r="2" s="11" customFormat="1" ht="23" spans="1:3">
      <c r="A2" s="12" t="s">
        <v>2147</v>
      </c>
      <c r="B2" s="12"/>
      <c r="C2" s="12"/>
    </row>
    <row r="3" s="11" customFormat="1" spans="1:3">
      <c r="A3" s="48"/>
      <c r="B3" s="48"/>
      <c r="C3" s="49" t="s">
        <v>42</v>
      </c>
    </row>
    <row r="4" s="11" customFormat="1" spans="1:3">
      <c r="A4" s="14" t="s">
        <v>43</v>
      </c>
      <c r="B4" s="14" t="s">
        <v>44</v>
      </c>
      <c r="C4" s="14" t="s">
        <v>45</v>
      </c>
    </row>
    <row r="5" s="11" customFormat="1" spans="1:3">
      <c r="A5" s="55"/>
      <c r="B5" s="14" t="s">
        <v>2148</v>
      </c>
      <c r="C5" s="17">
        <f>SUM(C6,C14,C30,C42,C53,C111,C135,C179,C184,C188,C215,C232,C249)</f>
        <v>78000</v>
      </c>
    </row>
    <row r="6" s="11" customFormat="1" spans="1:3">
      <c r="A6" s="28">
        <v>206</v>
      </c>
      <c r="B6" s="16" t="s">
        <v>999</v>
      </c>
      <c r="C6" s="17">
        <f>C7</f>
        <v>0</v>
      </c>
    </row>
    <row r="7" s="11" customFormat="1" spans="1:3">
      <c r="A7" s="28">
        <v>20610</v>
      </c>
      <c r="B7" s="16" t="s">
        <v>2149</v>
      </c>
      <c r="C7" s="17">
        <f>SUM(C8:C13)</f>
        <v>0</v>
      </c>
    </row>
    <row r="8" s="11" customFormat="1" spans="1:3">
      <c r="A8" s="28">
        <v>2061001</v>
      </c>
      <c r="B8" s="18" t="s">
        <v>2150</v>
      </c>
      <c r="C8" s="17">
        <v>0</v>
      </c>
    </row>
    <row r="9" s="11" customFormat="1" spans="1:3">
      <c r="A9" s="28">
        <v>2061002</v>
      </c>
      <c r="B9" s="18" t="s">
        <v>2151</v>
      </c>
      <c r="C9" s="17">
        <v>0</v>
      </c>
    </row>
    <row r="10" s="11" customFormat="1" spans="1:3">
      <c r="A10" s="28">
        <v>2061003</v>
      </c>
      <c r="B10" s="18" t="s">
        <v>2152</v>
      </c>
      <c r="C10" s="17">
        <v>0</v>
      </c>
    </row>
    <row r="11" s="11" customFormat="1" spans="1:3">
      <c r="A11" s="28">
        <v>2061004</v>
      </c>
      <c r="B11" s="18" t="s">
        <v>2153</v>
      </c>
      <c r="C11" s="17">
        <v>0</v>
      </c>
    </row>
    <row r="12" s="11" customFormat="1" spans="1:3">
      <c r="A12" s="28">
        <v>2061005</v>
      </c>
      <c r="B12" s="18" t="s">
        <v>2154</v>
      </c>
      <c r="C12" s="17">
        <v>0</v>
      </c>
    </row>
    <row r="13" s="11" customFormat="1" spans="1:3">
      <c r="A13" s="28">
        <v>2061099</v>
      </c>
      <c r="B13" s="18" t="s">
        <v>2155</v>
      </c>
      <c r="C13" s="17">
        <v>0</v>
      </c>
    </row>
    <row r="14" s="11" customFormat="1" spans="1:3">
      <c r="A14" s="28">
        <v>207</v>
      </c>
      <c r="B14" s="16" t="s">
        <v>1048</v>
      </c>
      <c r="C14" s="17">
        <f>SUM(C15,C21,C27)</f>
        <v>2</v>
      </c>
    </row>
    <row r="15" s="11" customFormat="1" spans="1:3">
      <c r="A15" s="28">
        <v>20707</v>
      </c>
      <c r="B15" s="16" t="s">
        <v>2156</v>
      </c>
      <c r="C15" s="17">
        <f>SUM(C16:C20)</f>
        <v>2</v>
      </c>
    </row>
    <row r="16" s="11" customFormat="1" spans="1:3">
      <c r="A16" s="28">
        <v>2070701</v>
      </c>
      <c r="B16" s="18" t="s">
        <v>2157</v>
      </c>
      <c r="C16" s="17">
        <v>1</v>
      </c>
    </row>
    <row r="17" s="11" customFormat="1" spans="1:3">
      <c r="A17" s="28">
        <v>2070702</v>
      </c>
      <c r="B17" s="18" t="s">
        <v>2158</v>
      </c>
      <c r="C17" s="17">
        <v>0</v>
      </c>
    </row>
    <row r="18" s="11" customFormat="1" spans="1:3">
      <c r="A18" s="28">
        <v>2070703</v>
      </c>
      <c r="B18" s="18" t="s">
        <v>2159</v>
      </c>
      <c r="C18" s="17">
        <v>0</v>
      </c>
    </row>
    <row r="19" s="11" customFormat="1" spans="1:3">
      <c r="A19" s="28">
        <v>2070704</v>
      </c>
      <c r="B19" s="18" t="s">
        <v>2160</v>
      </c>
      <c r="C19" s="17">
        <v>0</v>
      </c>
    </row>
    <row r="20" s="11" customFormat="1" spans="1:3">
      <c r="A20" s="28">
        <v>2070799</v>
      </c>
      <c r="B20" s="18" t="s">
        <v>2161</v>
      </c>
      <c r="C20" s="17">
        <v>1</v>
      </c>
    </row>
    <row r="21" s="11" customFormat="1" spans="1:3">
      <c r="A21" s="28">
        <v>20709</v>
      </c>
      <c r="B21" s="16" t="s">
        <v>2162</v>
      </c>
      <c r="C21" s="17">
        <f>SUM(C22:C26)</f>
        <v>0</v>
      </c>
    </row>
    <row r="22" s="11" customFormat="1" spans="1:3">
      <c r="A22" s="28">
        <v>2070901</v>
      </c>
      <c r="B22" s="18" t="s">
        <v>2163</v>
      </c>
      <c r="C22" s="17">
        <v>0</v>
      </c>
    </row>
    <row r="23" s="11" customFormat="1" spans="1:3">
      <c r="A23" s="28">
        <v>2070902</v>
      </c>
      <c r="B23" s="18" t="s">
        <v>2164</v>
      </c>
      <c r="C23" s="17">
        <v>0</v>
      </c>
    </row>
    <row r="24" s="11" customFormat="1" spans="1:3">
      <c r="A24" s="28">
        <v>2070903</v>
      </c>
      <c r="B24" s="18" t="s">
        <v>2165</v>
      </c>
      <c r="C24" s="17">
        <v>0</v>
      </c>
    </row>
    <row r="25" s="11" customFormat="1" spans="1:3">
      <c r="A25" s="28">
        <v>2070904</v>
      </c>
      <c r="B25" s="18" t="s">
        <v>2166</v>
      </c>
      <c r="C25" s="17">
        <v>0</v>
      </c>
    </row>
    <row r="26" s="11" customFormat="1" spans="1:3">
      <c r="A26" s="28">
        <v>2070999</v>
      </c>
      <c r="B26" s="18" t="s">
        <v>2167</v>
      </c>
      <c r="C26" s="17">
        <v>0</v>
      </c>
    </row>
    <row r="27" s="11" customFormat="1" spans="1:3">
      <c r="A27" s="28">
        <v>20710</v>
      </c>
      <c r="B27" s="16" t="s">
        <v>2168</v>
      </c>
      <c r="C27" s="17">
        <f>SUM(C28:C29)</f>
        <v>0</v>
      </c>
    </row>
    <row r="28" s="11" customFormat="1" spans="1:3">
      <c r="A28" s="28">
        <v>2071001</v>
      </c>
      <c r="B28" s="18" t="s">
        <v>2169</v>
      </c>
      <c r="C28" s="17">
        <v>0</v>
      </c>
    </row>
    <row r="29" s="11" customFormat="1" spans="1:3">
      <c r="A29" s="28">
        <v>2071099</v>
      </c>
      <c r="B29" s="18" t="s">
        <v>2170</v>
      </c>
      <c r="C29" s="17">
        <v>0</v>
      </c>
    </row>
    <row r="30" s="11" customFormat="1" spans="1:3">
      <c r="A30" s="28">
        <v>208</v>
      </c>
      <c r="B30" s="16" t="s">
        <v>1090</v>
      </c>
      <c r="C30" s="17">
        <f>SUM(C31,C35,C39)</f>
        <v>972</v>
      </c>
    </row>
    <row r="31" s="11" customFormat="1" spans="1:3">
      <c r="A31" s="28">
        <v>20822</v>
      </c>
      <c r="B31" s="16" t="s">
        <v>2171</v>
      </c>
      <c r="C31" s="17">
        <f>SUM(C32:C34)</f>
        <v>937</v>
      </c>
    </row>
    <row r="32" s="11" customFormat="1" spans="1:3">
      <c r="A32" s="28">
        <v>2082201</v>
      </c>
      <c r="B32" s="18" t="s">
        <v>2172</v>
      </c>
      <c r="C32" s="17">
        <v>919</v>
      </c>
    </row>
    <row r="33" s="11" customFormat="1" spans="1:3">
      <c r="A33" s="28">
        <v>2082202</v>
      </c>
      <c r="B33" s="18" t="s">
        <v>2173</v>
      </c>
      <c r="C33" s="17">
        <v>18</v>
      </c>
    </row>
    <row r="34" s="11" customFormat="1" spans="1:3">
      <c r="A34" s="28">
        <v>2082299</v>
      </c>
      <c r="B34" s="18" t="s">
        <v>2174</v>
      </c>
      <c r="C34" s="17">
        <v>0</v>
      </c>
    </row>
    <row r="35" s="11" customFormat="1" spans="1:3">
      <c r="A35" s="28">
        <v>20823</v>
      </c>
      <c r="B35" s="16" t="s">
        <v>2175</v>
      </c>
      <c r="C35" s="17">
        <f>SUM(C36:C38)</f>
        <v>35</v>
      </c>
    </row>
    <row r="36" s="11" customFormat="1" spans="1:3">
      <c r="A36" s="28">
        <v>2082301</v>
      </c>
      <c r="B36" s="18" t="s">
        <v>2172</v>
      </c>
      <c r="C36" s="17">
        <v>0</v>
      </c>
    </row>
    <row r="37" s="11" customFormat="1" spans="1:3">
      <c r="A37" s="28">
        <v>2082302</v>
      </c>
      <c r="B37" s="18" t="s">
        <v>2173</v>
      </c>
      <c r="C37" s="17">
        <v>35</v>
      </c>
    </row>
    <row r="38" s="11" customFormat="1" spans="1:3">
      <c r="A38" s="28">
        <v>2082399</v>
      </c>
      <c r="B38" s="18" t="s">
        <v>2176</v>
      </c>
      <c r="C38" s="17">
        <v>0</v>
      </c>
    </row>
    <row r="39" s="11" customFormat="1" spans="1:3">
      <c r="A39" s="28">
        <v>20829</v>
      </c>
      <c r="B39" s="16" t="s">
        <v>2177</v>
      </c>
      <c r="C39" s="17">
        <f>SUM(C40:C41)</f>
        <v>0</v>
      </c>
    </row>
    <row r="40" s="11" customFormat="1" spans="1:3">
      <c r="A40" s="28">
        <v>2082901</v>
      </c>
      <c r="B40" s="18" t="s">
        <v>2173</v>
      </c>
      <c r="C40" s="17">
        <v>0</v>
      </c>
    </row>
    <row r="41" s="11" customFormat="1" spans="1:3">
      <c r="A41" s="28">
        <v>2082999</v>
      </c>
      <c r="B41" s="18" t="s">
        <v>2178</v>
      </c>
      <c r="C41" s="17">
        <v>0</v>
      </c>
    </row>
    <row r="42" s="11" customFormat="1" spans="1:3">
      <c r="A42" s="28">
        <v>211</v>
      </c>
      <c r="B42" s="16" t="s">
        <v>1264</v>
      </c>
      <c r="C42" s="17">
        <f>SUM(C43,C48)</f>
        <v>0</v>
      </c>
    </row>
    <row r="43" s="11" customFormat="1" spans="1:3">
      <c r="A43" s="28">
        <v>21160</v>
      </c>
      <c r="B43" s="16" t="s">
        <v>2179</v>
      </c>
      <c r="C43" s="17">
        <f>SUM(C44:C47)</f>
        <v>0</v>
      </c>
    </row>
    <row r="44" s="11" customFormat="1" spans="1:3">
      <c r="A44" s="28">
        <v>2116001</v>
      </c>
      <c r="B44" s="18" t="s">
        <v>2180</v>
      </c>
      <c r="C44" s="17">
        <v>0</v>
      </c>
    </row>
    <row r="45" s="11" customFormat="1" spans="1:3">
      <c r="A45" s="28">
        <v>2116002</v>
      </c>
      <c r="B45" s="18" t="s">
        <v>2181</v>
      </c>
      <c r="C45" s="17">
        <v>0</v>
      </c>
    </row>
    <row r="46" s="11" customFormat="1" spans="1:3">
      <c r="A46" s="28">
        <v>2116003</v>
      </c>
      <c r="B46" s="18" t="s">
        <v>2182</v>
      </c>
      <c r="C46" s="17">
        <v>0</v>
      </c>
    </row>
    <row r="47" s="11" customFormat="1" spans="1:3">
      <c r="A47" s="28">
        <v>2116099</v>
      </c>
      <c r="B47" s="18" t="s">
        <v>2183</v>
      </c>
      <c r="C47" s="17">
        <v>0</v>
      </c>
    </row>
    <row r="48" s="11" customFormat="1" spans="1:3">
      <c r="A48" s="28">
        <v>21161</v>
      </c>
      <c r="B48" s="16" t="s">
        <v>2184</v>
      </c>
      <c r="C48" s="17">
        <f>SUM(C49:C52)</f>
        <v>0</v>
      </c>
    </row>
    <row r="49" s="11" customFormat="1" spans="1:3">
      <c r="A49" s="28">
        <v>2116101</v>
      </c>
      <c r="B49" s="18" t="s">
        <v>2185</v>
      </c>
      <c r="C49" s="17">
        <v>0</v>
      </c>
    </row>
    <row r="50" s="11" customFormat="1" spans="1:3">
      <c r="A50" s="28">
        <v>2116102</v>
      </c>
      <c r="B50" s="18" t="s">
        <v>2186</v>
      </c>
      <c r="C50" s="17">
        <v>0</v>
      </c>
    </row>
    <row r="51" s="11" customFormat="1" spans="1:3">
      <c r="A51" s="28">
        <v>2116103</v>
      </c>
      <c r="B51" s="18" t="s">
        <v>2187</v>
      </c>
      <c r="C51" s="17">
        <v>0</v>
      </c>
    </row>
    <row r="52" s="11" customFormat="1" spans="1:3">
      <c r="A52" s="28">
        <v>2116104</v>
      </c>
      <c r="B52" s="18" t="s">
        <v>2188</v>
      </c>
      <c r="C52" s="17">
        <v>0</v>
      </c>
    </row>
    <row r="53" s="11" customFormat="1" spans="1:3">
      <c r="A53" s="28">
        <v>212</v>
      </c>
      <c r="B53" s="16" t="s">
        <v>1333</v>
      </c>
      <c r="C53" s="17">
        <f>SUM(C54,C70,C74:C75,C81,C85,C89,C93,C99,C102)</f>
        <v>51131</v>
      </c>
    </row>
    <row r="54" s="11" customFormat="1" spans="1:3">
      <c r="A54" s="28">
        <v>21208</v>
      </c>
      <c r="B54" s="16" t="s">
        <v>2189</v>
      </c>
      <c r="C54" s="17">
        <f>SUM(C55:C69)</f>
        <v>44935</v>
      </c>
    </row>
    <row r="55" s="11" customFormat="1" spans="1:3">
      <c r="A55" s="28">
        <v>2120801</v>
      </c>
      <c r="B55" s="18" t="s">
        <v>2190</v>
      </c>
      <c r="C55" s="17">
        <v>10679</v>
      </c>
    </row>
    <row r="56" s="11" customFormat="1" spans="1:3">
      <c r="A56" s="28">
        <v>2120802</v>
      </c>
      <c r="B56" s="18" t="s">
        <v>2191</v>
      </c>
      <c r="C56" s="17">
        <v>24425</v>
      </c>
    </row>
    <row r="57" s="11" customFormat="1" spans="1:3">
      <c r="A57" s="28">
        <v>2120803</v>
      </c>
      <c r="B57" s="18" t="s">
        <v>2192</v>
      </c>
      <c r="C57" s="17">
        <v>0</v>
      </c>
    </row>
    <row r="58" s="11" customFormat="1" spans="1:3">
      <c r="A58" s="28">
        <v>2120804</v>
      </c>
      <c r="B58" s="18" t="s">
        <v>2193</v>
      </c>
      <c r="C58" s="17">
        <v>75</v>
      </c>
    </row>
    <row r="59" s="11" customFormat="1" spans="1:3">
      <c r="A59" s="28">
        <v>2120805</v>
      </c>
      <c r="B59" s="18" t="s">
        <v>2194</v>
      </c>
      <c r="C59" s="17">
        <v>0</v>
      </c>
    </row>
    <row r="60" s="11" customFormat="1" spans="1:3">
      <c r="A60" s="28">
        <v>2120806</v>
      </c>
      <c r="B60" s="18" t="s">
        <v>2195</v>
      </c>
      <c r="C60" s="17">
        <v>0</v>
      </c>
    </row>
    <row r="61" s="11" customFormat="1" spans="1:3">
      <c r="A61" s="28">
        <v>2120807</v>
      </c>
      <c r="B61" s="18" t="s">
        <v>2196</v>
      </c>
      <c r="C61" s="17">
        <v>0</v>
      </c>
    </row>
    <row r="62" s="11" customFormat="1" spans="1:3">
      <c r="A62" s="28">
        <v>2120809</v>
      </c>
      <c r="B62" s="18" t="s">
        <v>2197</v>
      </c>
      <c r="C62" s="17">
        <v>0</v>
      </c>
    </row>
    <row r="63" s="11" customFormat="1" spans="1:3">
      <c r="A63" s="28">
        <v>2120810</v>
      </c>
      <c r="B63" s="18" t="s">
        <v>2198</v>
      </c>
      <c r="C63" s="17">
        <v>9068</v>
      </c>
    </row>
    <row r="64" s="11" customFormat="1" spans="1:3">
      <c r="A64" s="28">
        <v>2120811</v>
      </c>
      <c r="B64" s="18" t="s">
        <v>2199</v>
      </c>
      <c r="C64" s="17">
        <v>0</v>
      </c>
    </row>
    <row r="65" s="11" customFormat="1" spans="1:3">
      <c r="A65" s="28">
        <v>2120813</v>
      </c>
      <c r="B65" s="18" t="s">
        <v>1628</v>
      </c>
      <c r="C65" s="17">
        <v>6</v>
      </c>
    </row>
    <row r="66" s="11" customFormat="1" spans="1:3">
      <c r="A66" s="28">
        <v>2120814</v>
      </c>
      <c r="B66" s="18" t="s">
        <v>2200</v>
      </c>
      <c r="C66" s="17">
        <v>15</v>
      </c>
    </row>
    <row r="67" s="11" customFormat="1" spans="1:3">
      <c r="A67" s="28">
        <v>2120815</v>
      </c>
      <c r="B67" s="18" t="s">
        <v>2201</v>
      </c>
      <c r="C67" s="17">
        <v>0</v>
      </c>
    </row>
    <row r="68" s="11" customFormat="1" spans="1:3">
      <c r="A68" s="28">
        <v>2120816</v>
      </c>
      <c r="B68" s="18" t="s">
        <v>2202</v>
      </c>
      <c r="C68" s="17">
        <v>180</v>
      </c>
    </row>
    <row r="69" s="11" customFormat="1" spans="1:3">
      <c r="A69" s="28">
        <v>2120899</v>
      </c>
      <c r="B69" s="18" t="s">
        <v>2203</v>
      </c>
      <c r="C69" s="17">
        <v>487</v>
      </c>
    </row>
    <row r="70" s="11" customFormat="1" spans="1:3">
      <c r="A70" s="28">
        <v>21210</v>
      </c>
      <c r="B70" s="16" t="s">
        <v>2204</v>
      </c>
      <c r="C70" s="17">
        <f>SUM(C71:C73)</f>
        <v>0</v>
      </c>
    </row>
    <row r="71" s="11" customFormat="1" spans="1:3">
      <c r="A71" s="28">
        <v>2121001</v>
      </c>
      <c r="B71" s="18" t="s">
        <v>2190</v>
      </c>
      <c r="C71" s="17">
        <v>0</v>
      </c>
    </row>
    <row r="72" s="11" customFormat="1" spans="1:3">
      <c r="A72" s="28">
        <v>2121002</v>
      </c>
      <c r="B72" s="18" t="s">
        <v>2191</v>
      </c>
      <c r="C72" s="17">
        <v>0</v>
      </c>
    </row>
    <row r="73" s="11" customFormat="1" spans="1:3">
      <c r="A73" s="28">
        <v>2121099</v>
      </c>
      <c r="B73" s="18" t="s">
        <v>2205</v>
      </c>
      <c r="C73" s="17">
        <v>0</v>
      </c>
    </row>
    <row r="74" s="11" customFormat="1" spans="1:3">
      <c r="A74" s="28">
        <v>21211</v>
      </c>
      <c r="B74" s="16" t="s">
        <v>2206</v>
      </c>
      <c r="C74" s="17">
        <v>0</v>
      </c>
    </row>
    <row r="75" s="11" customFormat="1" spans="1:3">
      <c r="A75" s="28">
        <v>21213</v>
      </c>
      <c r="B75" s="16" t="s">
        <v>2207</v>
      </c>
      <c r="C75" s="17">
        <f>SUM(C76:C80)</f>
        <v>64</v>
      </c>
    </row>
    <row r="76" s="11" customFormat="1" spans="1:3">
      <c r="A76" s="28">
        <v>2121301</v>
      </c>
      <c r="B76" s="18" t="s">
        <v>2208</v>
      </c>
      <c r="C76" s="17">
        <v>0</v>
      </c>
    </row>
    <row r="77" s="11" customFormat="1" spans="1:3">
      <c r="A77" s="28">
        <v>2121302</v>
      </c>
      <c r="B77" s="18" t="s">
        <v>2209</v>
      </c>
      <c r="C77" s="17">
        <v>0</v>
      </c>
    </row>
    <row r="78" s="11" customFormat="1" spans="1:3">
      <c r="A78" s="28">
        <v>2121303</v>
      </c>
      <c r="B78" s="18" t="s">
        <v>2210</v>
      </c>
      <c r="C78" s="17">
        <v>0</v>
      </c>
    </row>
    <row r="79" s="11" customFormat="1" spans="1:3">
      <c r="A79" s="28">
        <v>2121304</v>
      </c>
      <c r="B79" s="18" t="s">
        <v>2211</v>
      </c>
      <c r="C79" s="17">
        <v>0</v>
      </c>
    </row>
    <row r="80" s="11" customFormat="1" spans="1:3">
      <c r="A80" s="28">
        <v>2121399</v>
      </c>
      <c r="B80" s="18" t="s">
        <v>2212</v>
      </c>
      <c r="C80" s="17">
        <v>64</v>
      </c>
    </row>
    <row r="81" s="11" customFormat="1" spans="1:3">
      <c r="A81" s="28">
        <v>21214</v>
      </c>
      <c r="B81" s="16" t="s">
        <v>2213</v>
      </c>
      <c r="C81" s="17">
        <f>SUM(C82:C84)</f>
        <v>0</v>
      </c>
    </row>
    <row r="82" s="11" customFormat="1" spans="1:3">
      <c r="A82" s="28">
        <v>2121401</v>
      </c>
      <c r="B82" s="18" t="s">
        <v>2214</v>
      </c>
      <c r="C82" s="17">
        <v>0</v>
      </c>
    </row>
    <row r="83" s="11" customFormat="1" spans="1:3">
      <c r="A83" s="28">
        <v>2121402</v>
      </c>
      <c r="B83" s="18" t="s">
        <v>2215</v>
      </c>
      <c r="C83" s="17">
        <v>0</v>
      </c>
    </row>
    <row r="84" s="11" customFormat="1" spans="1:3">
      <c r="A84" s="28">
        <v>2121499</v>
      </c>
      <c r="B84" s="18" t="s">
        <v>2216</v>
      </c>
      <c r="C84" s="17">
        <v>0</v>
      </c>
    </row>
    <row r="85" s="11" customFormat="1" spans="1:3">
      <c r="A85" s="28">
        <v>21215</v>
      </c>
      <c r="B85" s="16" t="s">
        <v>2217</v>
      </c>
      <c r="C85" s="17">
        <f>SUM(C86:C88)</f>
        <v>0</v>
      </c>
    </row>
    <row r="86" s="11" customFormat="1" spans="1:3">
      <c r="A86" s="28">
        <v>2121501</v>
      </c>
      <c r="B86" s="18" t="s">
        <v>2218</v>
      </c>
      <c r="C86" s="17">
        <v>0</v>
      </c>
    </row>
    <row r="87" s="11" customFormat="1" spans="1:3">
      <c r="A87" s="28">
        <v>2121502</v>
      </c>
      <c r="B87" s="18" t="s">
        <v>2219</v>
      </c>
      <c r="C87" s="17">
        <v>0</v>
      </c>
    </row>
    <row r="88" s="11" customFormat="1" spans="1:3">
      <c r="A88" s="28">
        <v>2121599</v>
      </c>
      <c r="B88" s="18" t="s">
        <v>2220</v>
      </c>
      <c r="C88" s="17">
        <v>0</v>
      </c>
    </row>
    <row r="89" s="11" customFormat="1" spans="1:3">
      <c r="A89" s="28">
        <v>21216</v>
      </c>
      <c r="B89" s="16" t="s">
        <v>2221</v>
      </c>
      <c r="C89" s="17">
        <f>SUM(C90:C92)</f>
        <v>6132</v>
      </c>
    </row>
    <row r="90" s="11" customFormat="1" spans="1:3">
      <c r="A90" s="28">
        <v>2121601</v>
      </c>
      <c r="B90" s="18" t="s">
        <v>2218</v>
      </c>
      <c r="C90" s="17">
        <v>0</v>
      </c>
    </row>
    <row r="91" s="11" customFormat="1" spans="1:3">
      <c r="A91" s="28">
        <v>2121602</v>
      </c>
      <c r="B91" s="18" t="s">
        <v>2219</v>
      </c>
      <c r="C91" s="17">
        <v>0</v>
      </c>
    </row>
    <row r="92" s="11" customFormat="1" spans="1:3">
      <c r="A92" s="28">
        <v>2121699</v>
      </c>
      <c r="B92" s="18" t="s">
        <v>2222</v>
      </c>
      <c r="C92" s="17">
        <v>6132</v>
      </c>
    </row>
    <row r="93" s="11" customFormat="1" spans="1:3">
      <c r="A93" s="28">
        <v>21217</v>
      </c>
      <c r="B93" s="16" t="s">
        <v>2223</v>
      </c>
      <c r="C93" s="17">
        <f>SUM(C94:C98)</f>
        <v>0</v>
      </c>
    </row>
    <row r="94" s="11" customFormat="1" spans="1:3">
      <c r="A94" s="28">
        <v>2121701</v>
      </c>
      <c r="B94" s="18" t="s">
        <v>2224</v>
      </c>
      <c r="C94" s="17">
        <v>0</v>
      </c>
    </row>
    <row r="95" s="11" customFormat="1" spans="1:3">
      <c r="A95" s="28">
        <v>2121702</v>
      </c>
      <c r="B95" s="18" t="s">
        <v>2225</v>
      </c>
      <c r="C95" s="17">
        <v>0</v>
      </c>
    </row>
    <row r="96" s="11" customFormat="1" spans="1:3">
      <c r="A96" s="28">
        <v>2121703</v>
      </c>
      <c r="B96" s="18" t="s">
        <v>2226</v>
      </c>
      <c r="C96" s="17">
        <v>0</v>
      </c>
    </row>
    <row r="97" s="11" customFormat="1" spans="1:3">
      <c r="A97" s="28">
        <v>2121704</v>
      </c>
      <c r="B97" s="18" t="s">
        <v>2227</v>
      </c>
      <c r="C97" s="17">
        <v>0</v>
      </c>
    </row>
    <row r="98" s="11" customFormat="1" spans="1:3">
      <c r="A98" s="28">
        <v>2121799</v>
      </c>
      <c r="B98" s="18" t="s">
        <v>2228</v>
      </c>
      <c r="C98" s="17">
        <v>0</v>
      </c>
    </row>
    <row r="99" s="11" customFormat="1" spans="1:3">
      <c r="A99" s="28">
        <v>21218</v>
      </c>
      <c r="B99" s="16" t="s">
        <v>2229</v>
      </c>
      <c r="C99" s="17">
        <f>SUM(C100:C101)</f>
        <v>0</v>
      </c>
    </row>
    <row r="100" s="11" customFormat="1" spans="1:3">
      <c r="A100" s="28">
        <v>2121801</v>
      </c>
      <c r="B100" s="18" t="s">
        <v>2230</v>
      </c>
      <c r="C100" s="17">
        <v>0</v>
      </c>
    </row>
    <row r="101" s="11" customFormat="1" spans="1:3">
      <c r="A101" s="28">
        <v>2121899</v>
      </c>
      <c r="B101" s="18" t="s">
        <v>2231</v>
      </c>
      <c r="C101" s="17">
        <v>0</v>
      </c>
    </row>
    <row r="102" s="11" customFormat="1" spans="1:3">
      <c r="A102" s="28">
        <v>21219</v>
      </c>
      <c r="B102" s="16" t="s">
        <v>2232</v>
      </c>
      <c r="C102" s="17">
        <f>SUM(C103:C110)</f>
        <v>0</v>
      </c>
    </row>
    <row r="103" s="11" customFormat="1" spans="1:3">
      <c r="A103" s="28">
        <v>2121901</v>
      </c>
      <c r="B103" s="18" t="s">
        <v>2218</v>
      </c>
      <c r="C103" s="17">
        <v>0</v>
      </c>
    </row>
    <row r="104" s="11" customFormat="1" spans="1:3">
      <c r="A104" s="28">
        <v>2121902</v>
      </c>
      <c r="B104" s="18" t="s">
        <v>2219</v>
      </c>
      <c r="C104" s="17">
        <v>0</v>
      </c>
    </row>
    <row r="105" s="11" customFormat="1" spans="1:3">
      <c r="A105" s="28">
        <v>2121903</v>
      </c>
      <c r="B105" s="18" t="s">
        <v>2233</v>
      </c>
      <c r="C105" s="17">
        <v>0</v>
      </c>
    </row>
    <row r="106" s="11" customFormat="1" spans="1:3">
      <c r="A106" s="28">
        <v>2121904</v>
      </c>
      <c r="B106" s="18" t="s">
        <v>2234</v>
      </c>
      <c r="C106" s="17">
        <v>0</v>
      </c>
    </row>
    <row r="107" s="11" customFormat="1" spans="1:3">
      <c r="A107" s="28">
        <v>2121905</v>
      </c>
      <c r="B107" s="18" t="s">
        <v>2235</v>
      </c>
      <c r="C107" s="17">
        <v>0</v>
      </c>
    </row>
    <row r="108" s="11" customFormat="1" spans="1:3">
      <c r="A108" s="28">
        <v>2121906</v>
      </c>
      <c r="B108" s="18" t="s">
        <v>2236</v>
      </c>
      <c r="C108" s="17">
        <v>0</v>
      </c>
    </row>
    <row r="109" s="11" customFormat="1" spans="1:3">
      <c r="A109" s="28">
        <v>2121907</v>
      </c>
      <c r="B109" s="18" t="s">
        <v>2237</v>
      </c>
      <c r="C109" s="17">
        <v>0</v>
      </c>
    </row>
    <row r="110" s="11" customFormat="1" spans="1:3">
      <c r="A110" s="28">
        <v>2121999</v>
      </c>
      <c r="B110" s="18" t="s">
        <v>2238</v>
      </c>
      <c r="C110" s="17">
        <v>0</v>
      </c>
    </row>
    <row r="111" s="11" customFormat="1" spans="1:3">
      <c r="A111" s="28">
        <v>213</v>
      </c>
      <c r="B111" s="16" t="s">
        <v>1353</v>
      </c>
      <c r="C111" s="17">
        <f>SUM(C112,C117,C122,C127,C130)</f>
        <v>110</v>
      </c>
    </row>
    <row r="112" s="11" customFormat="1" spans="1:3">
      <c r="A112" s="28">
        <v>21366</v>
      </c>
      <c r="B112" s="16" t="s">
        <v>2239</v>
      </c>
      <c r="C112" s="17">
        <f>SUM(C113:C116)</f>
        <v>110</v>
      </c>
    </row>
    <row r="113" s="11" customFormat="1" spans="1:3">
      <c r="A113" s="28">
        <v>2136601</v>
      </c>
      <c r="B113" s="18" t="s">
        <v>2173</v>
      </c>
      <c r="C113" s="17">
        <v>7</v>
      </c>
    </row>
    <row r="114" s="11" customFormat="1" spans="1:3">
      <c r="A114" s="28">
        <v>2136602</v>
      </c>
      <c r="B114" s="18" t="s">
        <v>2240</v>
      </c>
      <c r="C114" s="17">
        <v>103</v>
      </c>
    </row>
    <row r="115" s="11" customFormat="1" spans="1:3">
      <c r="A115" s="28">
        <v>2136603</v>
      </c>
      <c r="B115" s="18" t="s">
        <v>2241</v>
      </c>
      <c r="C115" s="17">
        <v>0</v>
      </c>
    </row>
    <row r="116" s="11" customFormat="1" spans="1:3">
      <c r="A116" s="28">
        <v>2136699</v>
      </c>
      <c r="B116" s="18" t="s">
        <v>2242</v>
      </c>
      <c r="C116" s="17">
        <v>0</v>
      </c>
    </row>
    <row r="117" s="11" customFormat="1" spans="1:3">
      <c r="A117" s="28">
        <v>21367</v>
      </c>
      <c r="B117" s="16" t="s">
        <v>2243</v>
      </c>
      <c r="C117" s="17">
        <f>SUM(C118:C121)</f>
        <v>0</v>
      </c>
    </row>
    <row r="118" s="11" customFormat="1" spans="1:3">
      <c r="A118" s="28">
        <v>2136701</v>
      </c>
      <c r="B118" s="18" t="s">
        <v>2173</v>
      </c>
      <c r="C118" s="17">
        <v>0</v>
      </c>
    </row>
    <row r="119" s="11" customFormat="1" spans="1:3">
      <c r="A119" s="28">
        <v>2136702</v>
      </c>
      <c r="B119" s="18" t="s">
        <v>2240</v>
      </c>
      <c r="C119" s="17">
        <v>0</v>
      </c>
    </row>
    <row r="120" s="11" customFormat="1" spans="1:3">
      <c r="A120" s="28">
        <v>2136703</v>
      </c>
      <c r="B120" s="18" t="s">
        <v>2244</v>
      </c>
      <c r="C120" s="17">
        <v>0</v>
      </c>
    </row>
    <row r="121" s="11" customFormat="1" spans="1:3">
      <c r="A121" s="28">
        <v>2136799</v>
      </c>
      <c r="B121" s="18" t="s">
        <v>2245</v>
      </c>
      <c r="C121" s="17">
        <v>0</v>
      </c>
    </row>
    <row r="122" s="11" customFormat="1" spans="1:3">
      <c r="A122" s="28">
        <v>21369</v>
      </c>
      <c r="B122" s="16" t="s">
        <v>2246</v>
      </c>
      <c r="C122" s="17">
        <f>SUM(C123:C126)</f>
        <v>0</v>
      </c>
    </row>
    <row r="123" s="11" customFormat="1" spans="1:3">
      <c r="A123" s="28">
        <v>2136901</v>
      </c>
      <c r="B123" s="18" t="s">
        <v>1415</v>
      </c>
      <c r="C123" s="17">
        <v>0</v>
      </c>
    </row>
    <row r="124" s="11" customFormat="1" spans="1:3">
      <c r="A124" s="28">
        <v>2136902</v>
      </c>
      <c r="B124" s="18" t="s">
        <v>2247</v>
      </c>
      <c r="C124" s="17">
        <v>0</v>
      </c>
    </row>
    <row r="125" s="11" customFormat="1" spans="1:3">
      <c r="A125" s="28">
        <v>2136903</v>
      </c>
      <c r="B125" s="18" t="s">
        <v>2248</v>
      </c>
      <c r="C125" s="17">
        <v>0</v>
      </c>
    </row>
    <row r="126" s="11" customFormat="1" spans="1:3">
      <c r="A126" s="28">
        <v>2136999</v>
      </c>
      <c r="B126" s="18" t="s">
        <v>2249</v>
      </c>
      <c r="C126" s="17">
        <v>0</v>
      </c>
    </row>
    <row r="127" s="11" customFormat="1" spans="1:3">
      <c r="A127" s="28">
        <v>21370</v>
      </c>
      <c r="B127" s="16" t="s">
        <v>2250</v>
      </c>
      <c r="C127" s="17">
        <f>SUM(C128:C129)</f>
        <v>0</v>
      </c>
    </row>
    <row r="128" s="11" customFormat="1" spans="1:3">
      <c r="A128" s="28">
        <v>2137001</v>
      </c>
      <c r="B128" s="18" t="s">
        <v>2251</v>
      </c>
      <c r="C128" s="17">
        <v>0</v>
      </c>
    </row>
    <row r="129" s="11" customFormat="1" spans="1:3">
      <c r="A129" s="28">
        <v>2137099</v>
      </c>
      <c r="B129" s="18" t="s">
        <v>2252</v>
      </c>
      <c r="C129" s="17">
        <v>0</v>
      </c>
    </row>
    <row r="130" s="11" customFormat="1" spans="1:3">
      <c r="A130" s="28">
        <v>21371</v>
      </c>
      <c r="B130" s="16" t="s">
        <v>2253</v>
      </c>
      <c r="C130" s="17">
        <f>SUM(C131:C134)</f>
        <v>0</v>
      </c>
    </row>
    <row r="131" s="11" customFormat="1" spans="1:3">
      <c r="A131" s="28">
        <v>2137101</v>
      </c>
      <c r="B131" s="18" t="s">
        <v>2254</v>
      </c>
      <c r="C131" s="17">
        <v>0</v>
      </c>
    </row>
    <row r="132" s="11" customFormat="1" spans="1:3">
      <c r="A132" s="28">
        <v>2137102</v>
      </c>
      <c r="B132" s="18" t="s">
        <v>2255</v>
      </c>
      <c r="C132" s="17">
        <v>0</v>
      </c>
    </row>
    <row r="133" s="11" customFormat="1" spans="1:3">
      <c r="A133" s="28">
        <v>2137103</v>
      </c>
      <c r="B133" s="18" t="s">
        <v>2256</v>
      </c>
      <c r="C133" s="17">
        <v>0</v>
      </c>
    </row>
    <row r="134" s="11" customFormat="1" spans="1:3">
      <c r="A134" s="28">
        <v>2137199</v>
      </c>
      <c r="B134" s="18" t="s">
        <v>2257</v>
      </c>
      <c r="C134" s="17">
        <v>0</v>
      </c>
    </row>
    <row r="135" s="11" customFormat="1" spans="1:3">
      <c r="A135" s="28">
        <v>214</v>
      </c>
      <c r="B135" s="16" t="s">
        <v>1444</v>
      </c>
      <c r="C135" s="17">
        <f>SUM(C136,C141,C146,C155,C162,C172,C175,C178)</f>
        <v>0</v>
      </c>
    </row>
    <row r="136" s="11" customFormat="1" spans="1:3">
      <c r="A136" s="28">
        <v>21460</v>
      </c>
      <c r="B136" s="16" t="s">
        <v>2258</v>
      </c>
      <c r="C136" s="17">
        <f>SUM(C137:C140)</f>
        <v>0</v>
      </c>
    </row>
    <row r="137" s="11" customFormat="1" spans="1:3">
      <c r="A137" s="28">
        <v>2146001</v>
      </c>
      <c r="B137" s="18" t="s">
        <v>1446</v>
      </c>
      <c r="C137" s="17">
        <v>0</v>
      </c>
    </row>
    <row r="138" s="11" customFormat="1" spans="1:3">
      <c r="A138" s="28">
        <v>2146002</v>
      </c>
      <c r="B138" s="18" t="s">
        <v>1447</v>
      </c>
      <c r="C138" s="17">
        <v>0</v>
      </c>
    </row>
    <row r="139" s="11" customFormat="1" spans="1:3">
      <c r="A139" s="28">
        <v>2146003</v>
      </c>
      <c r="B139" s="18" t="s">
        <v>2259</v>
      </c>
      <c r="C139" s="17">
        <v>0</v>
      </c>
    </row>
    <row r="140" s="11" customFormat="1" spans="1:3">
      <c r="A140" s="28">
        <v>2146099</v>
      </c>
      <c r="B140" s="18" t="s">
        <v>2260</v>
      </c>
      <c r="C140" s="17">
        <v>0</v>
      </c>
    </row>
    <row r="141" s="11" customFormat="1" spans="1:3">
      <c r="A141" s="28">
        <v>21462</v>
      </c>
      <c r="B141" s="16" t="s">
        <v>2261</v>
      </c>
      <c r="C141" s="17">
        <f>SUM(C142:C145)</f>
        <v>0</v>
      </c>
    </row>
    <row r="142" s="11" customFormat="1" spans="1:3">
      <c r="A142" s="28">
        <v>2146201</v>
      </c>
      <c r="B142" s="18" t="s">
        <v>2259</v>
      </c>
      <c r="C142" s="17">
        <v>0</v>
      </c>
    </row>
    <row r="143" s="11" customFormat="1" spans="1:3">
      <c r="A143" s="28">
        <v>2146202</v>
      </c>
      <c r="B143" s="18" t="s">
        <v>2262</v>
      </c>
      <c r="C143" s="17">
        <v>0</v>
      </c>
    </row>
    <row r="144" s="11" customFormat="1" spans="1:3">
      <c r="A144" s="28">
        <v>2146203</v>
      </c>
      <c r="B144" s="18" t="s">
        <v>2263</v>
      </c>
      <c r="C144" s="17">
        <v>0</v>
      </c>
    </row>
    <row r="145" s="11" customFormat="1" spans="1:3">
      <c r="A145" s="28">
        <v>2146299</v>
      </c>
      <c r="B145" s="18" t="s">
        <v>2264</v>
      </c>
      <c r="C145" s="17">
        <v>0</v>
      </c>
    </row>
    <row r="146" s="11" customFormat="1" spans="1:3">
      <c r="A146" s="28">
        <v>21464</v>
      </c>
      <c r="B146" s="16" t="s">
        <v>2265</v>
      </c>
      <c r="C146" s="17">
        <f>SUM(C147:C154)</f>
        <v>0</v>
      </c>
    </row>
    <row r="147" s="11" customFormat="1" spans="1:3">
      <c r="A147" s="28">
        <v>2146401</v>
      </c>
      <c r="B147" s="18" t="s">
        <v>2266</v>
      </c>
      <c r="C147" s="17">
        <v>0</v>
      </c>
    </row>
    <row r="148" s="11" customFormat="1" spans="1:3">
      <c r="A148" s="28">
        <v>2146402</v>
      </c>
      <c r="B148" s="18" t="s">
        <v>2267</v>
      </c>
      <c r="C148" s="17">
        <v>0</v>
      </c>
    </row>
    <row r="149" s="11" customFormat="1" spans="1:3">
      <c r="A149" s="28">
        <v>2146403</v>
      </c>
      <c r="B149" s="18" t="s">
        <v>2268</v>
      </c>
      <c r="C149" s="17">
        <v>0</v>
      </c>
    </row>
    <row r="150" s="11" customFormat="1" spans="1:3">
      <c r="A150" s="28">
        <v>2146404</v>
      </c>
      <c r="B150" s="18" t="s">
        <v>2269</v>
      </c>
      <c r="C150" s="17">
        <v>0</v>
      </c>
    </row>
    <row r="151" s="11" customFormat="1" spans="1:3">
      <c r="A151" s="28">
        <v>2146405</v>
      </c>
      <c r="B151" s="18" t="s">
        <v>2270</v>
      </c>
      <c r="C151" s="17">
        <v>0</v>
      </c>
    </row>
    <row r="152" s="11" customFormat="1" spans="1:3">
      <c r="A152" s="28">
        <v>2146406</v>
      </c>
      <c r="B152" s="18" t="s">
        <v>2271</v>
      </c>
      <c r="C152" s="17">
        <v>0</v>
      </c>
    </row>
    <row r="153" s="11" customFormat="1" spans="1:3">
      <c r="A153" s="28">
        <v>2146407</v>
      </c>
      <c r="B153" s="18" t="s">
        <v>2272</v>
      </c>
      <c r="C153" s="17">
        <v>0</v>
      </c>
    </row>
    <row r="154" s="11" customFormat="1" spans="1:3">
      <c r="A154" s="28">
        <v>2146499</v>
      </c>
      <c r="B154" s="18" t="s">
        <v>2273</v>
      </c>
      <c r="C154" s="17">
        <v>0</v>
      </c>
    </row>
    <row r="155" s="11" customFormat="1" spans="1:3">
      <c r="A155" s="28">
        <v>21468</v>
      </c>
      <c r="B155" s="16" t="s">
        <v>2274</v>
      </c>
      <c r="C155" s="17">
        <f>SUM(C156:C161)</f>
        <v>0</v>
      </c>
    </row>
    <row r="156" s="11" customFormat="1" spans="1:3">
      <c r="A156" s="28">
        <v>2146801</v>
      </c>
      <c r="B156" s="18" t="s">
        <v>2275</v>
      </c>
      <c r="C156" s="17">
        <v>0</v>
      </c>
    </row>
    <row r="157" s="11" customFormat="1" spans="1:3">
      <c r="A157" s="28">
        <v>2146802</v>
      </c>
      <c r="B157" s="18" t="s">
        <v>2276</v>
      </c>
      <c r="C157" s="17">
        <v>0</v>
      </c>
    </row>
    <row r="158" s="11" customFormat="1" spans="1:3">
      <c r="A158" s="28">
        <v>2146803</v>
      </c>
      <c r="B158" s="18" t="s">
        <v>2277</v>
      </c>
      <c r="C158" s="17">
        <v>0</v>
      </c>
    </row>
    <row r="159" s="11" customFormat="1" spans="1:3">
      <c r="A159" s="28">
        <v>2146804</v>
      </c>
      <c r="B159" s="18" t="s">
        <v>2278</v>
      </c>
      <c r="C159" s="17">
        <v>0</v>
      </c>
    </row>
    <row r="160" s="11" customFormat="1" spans="1:3">
      <c r="A160" s="28">
        <v>2146805</v>
      </c>
      <c r="B160" s="18" t="s">
        <v>2279</v>
      </c>
      <c r="C160" s="17">
        <v>0</v>
      </c>
    </row>
    <row r="161" s="11" customFormat="1" spans="1:3">
      <c r="A161" s="28">
        <v>2146899</v>
      </c>
      <c r="B161" s="18" t="s">
        <v>2280</v>
      </c>
      <c r="C161" s="17">
        <v>0</v>
      </c>
    </row>
    <row r="162" s="11" customFormat="1" spans="1:3">
      <c r="A162" s="28">
        <v>21469</v>
      </c>
      <c r="B162" s="16" t="s">
        <v>2281</v>
      </c>
      <c r="C162" s="17">
        <f>SUM(C163:C171)</f>
        <v>0</v>
      </c>
    </row>
    <row r="163" s="11" customFormat="1" spans="1:3">
      <c r="A163" s="28">
        <v>2146901</v>
      </c>
      <c r="B163" s="18" t="s">
        <v>2282</v>
      </c>
      <c r="C163" s="17">
        <v>0</v>
      </c>
    </row>
    <row r="164" s="11" customFormat="1" spans="1:3">
      <c r="A164" s="28">
        <v>2146902</v>
      </c>
      <c r="B164" s="18" t="s">
        <v>1473</v>
      </c>
      <c r="C164" s="17">
        <v>0</v>
      </c>
    </row>
    <row r="165" s="11" customFormat="1" spans="1:3">
      <c r="A165" s="28">
        <v>2146903</v>
      </c>
      <c r="B165" s="18" t="s">
        <v>2283</v>
      </c>
      <c r="C165" s="17">
        <v>0</v>
      </c>
    </row>
    <row r="166" s="11" customFormat="1" spans="1:3">
      <c r="A166" s="28">
        <v>2146904</v>
      </c>
      <c r="B166" s="18" t="s">
        <v>2284</v>
      </c>
      <c r="C166" s="17">
        <v>0</v>
      </c>
    </row>
    <row r="167" s="11" customFormat="1" spans="1:3">
      <c r="A167" s="28">
        <v>2146906</v>
      </c>
      <c r="B167" s="18" t="s">
        <v>2285</v>
      </c>
      <c r="C167" s="17">
        <v>0</v>
      </c>
    </row>
    <row r="168" s="11" customFormat="1" spans="1:3">
      <c r="A168" s="28">
        <v>2146907</v>
      </c>
      <c r="B168" s="18" t="s">
        <v>2286</v>
      </c>
      <c r="C168" s="17">
        <v>0</v>
      </c>
    </row>
    <row r="169" s="11" customFormat="1" spans="1:3">
      <c r="A169" s="28">
        <v>2146908</v>
      </c>
      <c r="B169" s="18" t="s">
        <v>2287</v>
      </c>
      <c r="C169" s="17">
        <v>0</v>
      </c>
    </row>
    <row r="170" s="11" customFormat="1" spans="1:3">
      <c r="A170" s="28">
        <v>2146909</v>
      </c>
      <c r="B170" s="18" t="s">
        <v>2288</v>
      </c>
      <c r="C170" s="17">
        <v>0</v>
      </c>
    </row>
    <row r="171" s="11" customFormat="1" spans="1:3">
      <c r="A171" s="28">
        <v>2146999</v>
      </c>
      <c r="B171" s="18" t="s">
        <v>2289</v>
      </c>
      <c r="C171" s="17">
        <v>0</v>
      </c>
    </row>
    <row r="172" s="11" customFormat="1" spans="1:3">
      <c r="A172" s="28">
        <v>21470</v>
      </c>
      <c r="B172" s="16" t="s">
        <v>2290</v>
      </c>
      <c r="C172" s="17">
        <f>SUM(C173:C174)</f>
        <v>0</v>
      </c>
    </row>
    <row r="173" s="11" customFormat="1" spans="1:3">
      <c r="A173" s="28">
        <v>2147001</v>
      </c>
      <c r="B173" s="18" t="s">
        <v>2291</v>
      </c>
      <c r="C173" s="17">
        <v>0</v>
      </c>
    </row>
    <row r="174" s="11" customFormat="1" spans="1:3">
      <c r="A174" s="28">
        <v>2147099</v>
      </c>
      <c r="B174" s="18" t="s">
        <v>2292</v>
      </c>
      <c r="C174" s="17">
        <v>0</v>
      </c>
    </row>
    <row r="175" s="11" customFormat="1" spans="1:3">
      <c r="A175" s="28">
        <v>21471</v>
      </c>
      <c r="B175" s="16" t="s">
        <v>2293</v>
      </c>
      <c r="C175" s="17">
        <f>SUM(C176:C177)</f>
        <v>0</v>
      </c>
    </row>
    <row r="176" s="11" customFormat="1" spans="1:3">
      <c r="A176" s="28">
        <v>2147101</v>
      </c>
      <c r="B176" s="18" t="s">
        <v>2291</v>
      </c>
      <c r="C176" s="17">
        <v>0</v>
      </c>
    </row>
    <row r="177" s="11" customFormat="1" spans="1:3">
      <c r="A177" s="28">
        <v>2147199</v>
      </c>
      <c r="B177" s="18" t="s">
        <v>2294</v>
      </c>
      <c r="C177" s="17">
        <v>0</v>
      </c>
    </row>
    <row r="178" s="11" customFormat="1" spans="1:3">
      <c r="A178" s="28">
        <v>21472</v>
      </c>
      <c r="B178" s="16" t="s">
        <v>2295</v>
      </c>
      <c r="C178" s="17">
        <v>0</v>
      </c>
    </row>
    <row r="179" s="11" customFormat="1" spans="1:3">
      <c r="A179" s="28">
        <v>215</v>
      </c>
      <c r="B179" s="16" t="s">
        <v>1489</v>
      </c>
      <c r="C179" s="17">
        <f>C180</f>
        <v>0</v>
      </c>
    </row>
    <row r="180" s="11" customFormat="1" spans="1:3">
      <c r="A180" s="28">
        <v>21562</v>
      </c>
      <c r="B180" s="16" t="s">
        <v>2296</v>
      </c>
      <c r="C180" s="17">
        <f>SUM(C181:C183)</f>
        <v>0</v>
      </c>
    </row>
    <row r="181" s="11" customFormat="1" spans="1:3">
      <c r="A181" s="28">
        <v>2156201</v>
      </c>
      <c r="B181" s="18" t="s">
        <v>2297</v>
      </c>
      <c r="C181" s="17">
        <v>0</v>
      </c>
    </row>
    <row r="182" s="11" customFormat="1" spans="1:3">
      <c r="A182" s="28">
        <v>2156202</v>
      </c>
      <c r="B182" s="18" t="s">
        <v>2298</v>
      </c>
      <c r="C182" s="17">
        <v>0</v>
      </c>
    </row>
    <row r="183" s="11" customFormat="1" spans="1:3">
      <c r="A183" s="28">
        <v>2156299</v>
      </c>
      <c r="B183" s="18" t="s">
        <v>2299</v>
      </c>
      <c r="C183" s="17">
        <v>0</v>
      </c>
    </row>
    <row r="184" s="11" customFormat="1" spans="1:3">
      <c r="A184" s="28">
        <v>217</v>
      </c>
      <c r="B184" s="16" t="s">
        <v>1547</v>
      </c>
      <c r="C184" s="17">
        <f>C185</f>
        <v>0</v>
      </c>
    </row>
    <row r="185" s="11" customFormat="1" spans="1:3">
      <c r="A185" s="28">
        <v>21704</v>
      </c>
      <c r="B185" s="16" t="s">
        <v>1567</v>
      </c>
      <c r="C185" s="17">
        <f>SUM(C186:C187)</f>
        <v>0</v>
      </c>
    </row>
    <row r="186" s="11" customFormat="1" spans="1:3">
      <c r="A186" s="28">
        <v>2170402</v>
      </c>
      <c r="B186" s="18" t="s">
        <v>2300</v>
      </c>
      <c r="C186" s="17">
        <v>0</v>
      </c>
    </row>
    <row r="187" s="11" customFormat="1" spans="1:3">
      <c r="A187" s="28">
        <v>2170403</v>
      </c>
      <c r="B187" s="18" t="s">
        <v>2301</v>
      </c>
      <c r="C187" s="17">
        <v>0</v>
      </c>
    </row>
    <row r="188" s="11" customFormat="1" spans="1:3">
      <c r="A188" s="28">
        <v>229</v>
      </c>
      <c r="B188" s="16" t="s">
        <v>2302</v>
      </c>
      <c r="C188" s="17">
        <f>SUM(C189,C193,C202:C203)</f>
        <v>15729</v>
      </c>
    </row>
    <row r="189" s="11" customFormat="1" spans="1:3">
      <c r="A189" s="28">
        <v>22904</v>
      </c>
      <c r="B189" s="16" t="s">
        <v>2303</v>
      </c>
      <c r="C189" s="17">
        <f>SUM(C190:C192)</f>
        <v>15414</v>
      </c>
    </row>
    <row r="190" s="11" customFormat="1" spans="1:3">
      <c r="A190" s="28">
        <v>2290401</v>
      </c>
      <c r="B190" s="18" t="s">
        <v>2304</v>
      </c>
      <c r="C190" s="17">
        <v>9</v>
      </c>
    </row>
    <row r="191" s="11" customFormat="1" spans="1:3">
      <c r="A191" s="28">
        <v>2290402</v>
      </c>
      <c r="B191" s="18" t="s">
        <v>2305</v>
      </c>
      <c r="C191" s="17">
        <v>15405</v>
      </c>
    </row>
    <row r="192" s="11" customFormat="1" spans="1:3">
      <c r="A192" s="28">
        <v>2290403</v>
      </c>
      <c r="B192" s="18" t="s">
        <v>2306</v>
      </c>
      <c r="C192" s="17">
        <v>0</v>
      </c>
    </row>
    <row r="193" s="11" customFormat="1" spans="1:3">
      <c r="A193" s="28">
        <v>22908</v>
      </c>
      <c r="B193" s="16" t="s">
        <v>2307</v>
      </c>
      <c r="C193" s="17">
        <f>SUM(C194:C201)</f>
        <v>0</v>
      </c>
    </row>
    <row r="194" s="11" customFormat="1" spans="1:3">
      <c r="A194" s="28">
        <v>2290802</v>
      </c>
      <c r="B194" s="18" t="s">
        <v>2308</v>
      </c>
      <c r="C194" s="17">
        <v>0</v>
      </c>
    </row>
    <row r="195" s="11" customFormat="1" spans="1:3">
      <c r="A195" s="28">
        <v>2290803</v>
      </c>
      <c r="B195" s="18" t="s">
        <v>2309</v>
      </c>
      <c r="C195" s="17">
        <v>0</v>
      </c>
    </row>
    <row r="196" s="11" customFormat="1" spans="1:3">
      <c r="A196" s="28">
        <v>2290804</v>
      </c>
      <c r="B196" s="18" t="s">
        <v>2310</v>
      </c>
      <c r="C196" s="17">
        <v>0</v>
      </c>
    </row>
    <row r="197" s="11" customFormat="1" spans="1:3">
      <c r="A197" s="28">
        <v>2290805</v>
      </c>
      <c r="B197" s="18" t="s">
        <v>2311</v>
      </c>
      <c r="C197" s="17">
        <v>0</v>
      </c>
    </row>
    <row r="198" s="11" customFormat="1" spans="1:3">
      <c r="A198" s="28">
        <v>2290806</v>
      </c>
      <c r="B198" s="18" t="s">
        <v>2312</v>
      </c>
      <c r="C198" s="17">
        <v>0</v>
      </c>
    </row>
    <row r="199" s="11" customFormat="1" spans="1:3">
      <c r="A199" s="28">
        <v>2290807</v>
      </c>
      <c r="B199" s="18" t="s">
        <v>2313</v>
      </c>
      <c r="C199" s="17">
        <v>0</v>
      </c>
    </row>
    <row r="200" s="11" customFormat="1" spans="1:3">
      <c r="A200" s="28">
        <v>2290808</v>
      </c>
      <c r="B200" s="18" t="s">
        <v>2314</v>
      </c>
      <c r="C200" s="17">
        <v>0</v>
      </c>
    </row>
    <row r="201" s="11" customFormat="1" spans="1:3">
      <c r="A201" s="28">
        <v>2290899</v>
      </c>
      <c r="B201" s="18" t="s">
        <v>2315</v>
      </c>
      <c r="C201" s="17">
        <v>0</v>
      </c>
    </row>
    <row r="202" s="11" customFormat="1" spans="1:3">
      <c r="A202" s="28">
        <v>22909</v>
      </c>
      <c r="B202" s="16" t="s">
        <v>2316</v>
      </c>
      <c r="C202" s="17">
        <v>0</v>
      </c>
    </row>
    <row r="203" s="11" customFormat="1" spans="1:3">
      <c r="A203" s="28">
        <v>22960</v>
      </c>
      <c r="B203" s="16" t="s">
        <v>2317</v>
      </c>
      <c r="C203" s="17">
        <f>SUM(C204:C214)</f>
        <v>315</v>
      </c>
    </row>
    <row r="204" s="11" customFormat="1" spans="1:3">
      <c r="A204" s="28">
        <v>2296001</v>
      </c>
      <c r="B204" s="18" t="s">
        <v>2318</v>
      </c>
      <c r="C204" s="17">
        <v>0</v>
      </c>
    </row>
    <row r="205" s="11" customFormat="1" spans="1:3">
      <c r="A205" s="28">
        <v>2296002</v>
      </c>
      <c r="B205" s="18" t="s">
        <v>2319</v>
      </c>
      <c r="C205" s="17">
        <v>199</v>
      </c>
    </row>
    <row r="206" s="11" customFormat="1" spans="1:3">
      <c r="A206" s="28">
        <v>2296003</v>
      </c>
      <c r="B206" s="18" t="s">
        <v>2320</v>
      </c>
      <c r="C206" s="17">
        <v>0</v>
      </c>
    </row>
    <row r="207" s="11" customFormat="1" spans="1:3">
      <c r="A207" s="28">
        <v>2296004</v>
      </c>
      <c r="B207" s="18" t="s">
        <v>2321</v>
      </c>
      <c r="C207" s="17">
        <v>0</v>
      </c>
    </row>
    <row r="208" s="11" customFormat="1" spans="1:3">
      <c r="A208" s="28">
        <v>2296005</v>
      </c>
      <c r="B208" s="18" t="s">
        <v>2322</v>
      </c>
      <c r="C208" s="17">
        <v>0</v>
      </c>
    </row>
    <row r="209" s="11" customFormat="1" spans="1:3">
      <c r="A209" s="28">
        <v>2296006</v>
      </c>
      <c r="B209" s="18" t="s">
        <v>2323</v>
      </c>
      <c r="C209" s="17">
        <v>116</v>
      </c>
    </row>
    <row r="210" s="11" customFormat="1" spans="1:3">
      <c r="A210" s="28">
        <v>2296010</v>
      </c>
      <c r="B210" s="18" t="s">
        <v>2324</v>
      </c>
      <c r="C210" s="17">
        <v>0</v>
      </c>
    </row>
    <row r="211" s="11" customFormat="1" spans="1:3">
      <c r="A211" s="28">
        <v>2296011</v>
      </c>
      <c r="B211" s="18" t="s">
        <v>2325</v>
      </c>
      <c r="C211" s="17">
        <v>0</v>
      </c>
    </row>
    <row r="212" s="11" customFormat="1" spans="1:3">
      <c r="A212" s="28">
        <v>2296012</v>
      </c>
      <c r="B212" s="18" t="s">
        <v>2326</v>
      </c>
      <c r="C212" s="17">
        <v>0</v>
      </c>
    </row>
    <row r="213" s="11" customFormat="1" spans="1:3">
      <c r="A213" s="28">
        <v>2296013</v>
      </c>
      <c r="B213" s="18" t="s">
        <v>2327</v>
      </c>
      <c r="C213" s="17">
        <v>0</v>
      </c>
    </row>
    <row r="214" s="11" customFormat="1" spans="1:3">
      <c r="A214" s="28">
        <v>2296099</v>
      </c>
      <c r="B214" s="18" t="s">
        <v>2328</v>
      </c>
      <c r="C214" s="17">
        <v>0</v>
      </c>
    </row>
    <row r="215" s="11" customFormat="1" spans="1:3">
      <c r="A215" s="28">
        <v>232</v>
      </c>
      <c r="B215" s="16" t="s">
        <v>1719</v>
      </c>
      <c r="C215" s="17">
        <f>C216</f>
        <v>10055</v>
      </c>
    </row>
    <row r="216" s="11" customFormat="1" spans="1:3">
      <c r="A216" s="28">
        <v>23204</v>
      </c>
      <c r="B216" s="16" t="s">
        <v>2329</v>
      </c>
      <c r="C216" s="17">
        <f>SUM(C217:C231)</f>
        <v>10055</v>
      </c>
    </row>
    <row r="217" s="11" customFormat="1" spans="1:3">
      <c r="A217" s="28">
        <v>2320401</v>
      </c>
      <c r="B217" s="18" t="s">
        <v>2330</v>
      </c>
      <c r="C217" s="17">
        <v>0</v>
      </c>
    </row>
    <row r="218" s="11" customFormat="1" spans="1:3">
      <c r="A218" s="28">
        <v>2320405</v>
      </c>
      <c r="B218" s="18" t="s">
        <v>2331</v>
      </c>
      <c r="C218" s="17">
        <v>0</v>
      </c>
    </row>
    <row r="219" s="11" customFormat="1" spans="1:3">
      <c r="A219" s="28">
        <v>2320411</v>
      </c>
      <c r="B219" s="18" t="s">
        <v>2332</v>
      </c>
      <c r="C219" s="17">
        <v>524</v>
      </c>
    </row>
    <row r="220" s="11" customFormat="1" spans="1:3">
      <c r="A220" s="28">
        <v>2320413</v>
      </c>
      <c r="B220" s="18" t="s">
        <v>2333</v>
      </c>
      <c r="C220" s="17">
        <v>0</v>
      </c>
    </row>
    <row r="221" s="11" customFormat="1" spans="1:3">
      <c r="A221" s="28">
        <v>2320414</v>
      </c>
      <c r="B221" s="18" t="s">
        <v>2334</v>
      </c>
      <c r="C221" s="17">
        <v>0</v>
      </c>
    </row>
    <row r="222" s="11" customFormat="1" spans="1:3">
      <c r="A222" s="28">
        <v>2320416</v>
      </c>
      <c r="B222" s="18" t="s">
        <v>2335</v>
      </c>
      <c r="C222" s="17">
        <v>0</v>
      </c>
    </row>
    <row r="223" s="11" customFormat="1" spans="1:3">
      <c r="A223" s="28">
        <v>2320417</v>
      </c>
      <c r="B223" s="18" t="s">
        <v>2336</v>
      </c>
      <c r="C223" s="17">
        <v>0</v>
      </c>
    </row>
    <row r="224" s="11" customFormat="1" spans="1:3">
      <c r="A224" s="28">
        <v>2320418</v>
      </c>
      <c r="B224" s="18" t="s">
        <v>2337</v>
      </c>
      <c r="C224" s="17">
        <v>0</v>
      </c>
    </row>
    <row r="225" s="11" customFormat="1" spans="1:3">
      <c r="A225" s="28">
        <v>2320419</v>
      </c>
      <c r="B225" s="18" t="s">
        <v>2338</v>
      </c>
      <c r="C225" s="17">
        <v>0</v>
      </c>
    </row>
    <row r="226" s="11" customFormat="1" spans="1:3">
      <c r="A226" s="28">
        <v>2320420</v>
      </c>
      <c r="B226" s="18" t="s">
        <v>2339</v>
      </c>
      <c r="C226" s="17">
        <v>0</v>
      </c>
    </row>
    <row r="227" s="11" customFormat="1" spans="1:3">
      <c r="A227" s="28">
        <v>2320431</v>
      </c>
      <c r="B227" s="18" t="s">
        <v>2340</v>
      </c>
      <c r="C227" s="17">
        <v>0</v>
      </c>
    </row>
    <row r="228" s="11" customFormat="1" spans="1:3">
      <c r="A228" s="28">
        <v>2320432</v>
      </c>
      <c r="B228" s="18" t="s">
        <v>2341</v>
      </c>
      <c r="C228" s="17">
        <v>0</v>
      </c>
    </row>
    <row r="229" s="11" customFormat="1" spans="1:3">
      <c r="A229" s="28">
        <v>2320433</v>
      </c>
      <c r="B229" s="18" t="s">
        <v>2342</v>
      </c>
      <c r="C229" s="17">
        <v>1325</v>
      </c>
    </row>
    <row r="230" s="11" customFormat="1" spans="1:3">
      <c r="A230" s="28">
        <v>2320498</v>
      </c>
      <c r="B230" s="18" t="s">
        <v>2343</v>
      </c>
      <c r="C230" s="17">
        <v>8206</v>
      </c>
    </row>
    <row r="231" s="11" customFormat="1" spans="1:3">
      <c r="A231" s="28">
        <v>2320499</v>
      </c>
      <c r="B231" s="18" t="s">
        <v>2344</v>
      </c>
      <c r="C231" s="17">
        <v>0</v>
      </c>
    </row>
    <row r="232" s="11" customFormat="1" spans="1:3">
      <c r="A232" s="28">
        <v>233</v>
      </c>
      <c r="B232" s="16" t="s">
        <v>1731</v>
      </c>
      <c r="C232" s="17">
        <f>C233</f>
        <v>1</v>
      </c>
    </row>
    <row r="233" s="11" customFormat="1" spans="1:3">
      <c r="A233" s="28">
        <v>23304</v>
      </c>
      <c r="B233" s="16" t="s">
        <v>2345</v>
      </c>
      <c r="C233" s="17">
        <f>SUM(C234:C248)</f>
        <v>1</v>
      </c>
    </row>
    <row r="234" s="11" customFormat="1" spans="1:3">
      <c r="A234" s="28">
        <v>2330401</v>
      </c>
      <c r="B234" s="18" t="s">
        <v>2346</v>
      </c>
      <c r="C234" s="17">
        <v>0</v>
      </c>
    </row>
    <row r="235" s="11" customFormat="1" spans="1:3">
      <c r="A235" s="28">
        <v>2330405</v>
      </c>
      <c r="B235" s="18" t="s">
        <v>2347</v>
      </c>
      <c r="C235" s="17">
        <v>0</v>
      </c>
    </row>
    <row r="236" s="11" customFormat="1" spans="1:3">
      <c r="A236" s="28">
        <v>2330411</v>
      </c>
      <c r="B236" s="18" t="s">
        <v>2348</v>
      </c>
      <c r="C236" s="17">
        <v>0</v>
      </c>
    </row>
    <row r="237" s="11" customFormat="1" spans="1:3">
      <c r="A237" s="28">
        <v>2330413</v>
      </c>
      <c r="B237" s="18" t="s">
        <v>2349</v>
      </c>
      <c r="C237" s="17">
        <v>0</v>
      </c>
    </row>
    <row r="238" s="11" customFormat="1" spans="1:3">
      <c r="A238" s="28">
        <v>2330414</v>
      </c>
      <c r="B238" s="18" t="s">
        <v>2350</v>
      </c>
      <c r="C238" s="17">
        <v>0</v>
      </c>
    </row>
    <row r="239" s="11" customFormat="1" spans="1:3">
      <c r="A239" s="28">
        <v>2330416</v>
      </c>
      <c r="B239" s="18" t="s">
        <v>2351</v>
      </c>
      <c r="C239" s="17">
        <v>0</v>
      </c>
    </row>
    <row r="240" s="11" customFormat="1" spans="1:3">
      <c r="A240" s="28">
        <v>2330417</v>
      </c>
      <c r="B240" s="18" t="s">
        <v>2352</v>
      </c>
      <c r="C240" s="17">
        <v>0</v>
      </c>
    </row>
    <row r="241" s="11" customFormat="1" spans="1:3">
      <c r="A241" s="28">
        <v>2330418</v>
      </c>
      <c r="B241" s="18" t="s">
        <v>2353</v>
      </c>
      <c r="C241" s="17">
        <v>0</v>
      </c>
    </row>
    <row r="242" s="11" customFormat="1" spans="1:3">
      <c r="A242" s="28">
        <v>2330419</v>
      </c>
      <c r="B242" s="18" t="s">
        <v>2354</v>
      </c>
      <c r="C242" s="17">
        <v>0</v>
      </c>
    </row>
    <row r="243" s="11" customFormat="1" spans="1:3">
      <c r="A243" s="28">
        <v>2330420</v>
      </c>
      <c r="B243" s="18" t="s">
        <v>2355</v>
      </c>
      <c r="C243" s="17">
        <v>0</v>
      </c>
    </row>
    <row r="244" s="11" customFormat="1" spans="1:3">
      <c r="A244" s="28">
        <v>2330431</v>
      </c>
      <c r="B244" s="18" t="s">
        <v>2356</v>
      </c>
      <c r="C244" s="17">
        <v>0</v>
      </c>
    </row>
    <row r="245" s="11" customFormat="1" spans="1:3">
      <c r="A245" s="28">
        <v>2330432</v>
      </c>
      <c r="B245" s="18" t="s">
        <v>2357</v>
      </c>
      <c r="C245" s="17">
        <v>0</v>
      </c>
    </row>
    <row r="246" s="11" customFormat="1" spans="1:3">
      <c r="A246" s="28">
        <v>2330433</v>
      </c>
      <c r="B246" s="18" t="s">
        <v>2358</v>
      </c>
      <c r="C246" s="17">
        <v>0</v>
      </c>
    </row>
    <row r="247" s="11" customFormat="1" spans="1:3">
      <c r="A247" s="28">
        <v>2330498</v>
      </c>
      <c r="B247" s="18" t="s">
        <v>2359</v>
      </c>
      <c r="C247" s="17">
        <v>1</v>
      </c>
    </row>
    <row r="248" s="11" customFormat="1" spans="1:3">
      <c r="A248" s="28">
        <v>2330499</v>
      </c>
      <c r="B248" s="18" t="s">
        <v>2360</v>
      </c>
      <c r="C248" s="17">
        <v>0</v>
      </c>
    </row>
    <row r="249" s="11" customFormat="1" spans="1:3">
      <c r="A249" s="28">
        <v>234</v>
      </c>
      <c r="B249" s="55" t="s">
        <v>2361</v>
      </c>
      <c r="C249" s="17">
        <f>SUM(C250,C263)</f>
        <v>0</v>
      </c>
    </row>
    <row r="250" s="11" customFormat="1" spans="1:3">
      <c r="A250" s="28">
        <v>23401</v>
      </c>
      <c r="B250" s="55" t="s">
        <v>2362</v>
      </c>
      <c r="C250" s="17">
        <f>SUM(C251:C262)</f>
        <v>0</v>
      </c>
    </row>
    <row r="251" s="11" customFormat="1" spans="1:3">
      <c r="A251" s="28">
        <v>2340101</v>
      </c>
      <c r="B251" s="28" t="s">
        <v>2363</v>
      </c>
      <c r="C251" s="17">
        <v>0</v>
      </c>
    </row>
    <row r="252" s="11" customFormat="1" spans="1:3">
      <c r="A252" s="28">
        <v>2340102</v>
      </c>
      <c r="B252" s="28" t="s">
        <v>2364</v>
      </c>
      <c r="C252" s="17">
        <v>0</v>
      </c>
    </row>
    <row r="253" s="11" customFormat="1" spans="1:3">
      <c r="A253" s="28">
        <v>2340103</v>
      </c>
      <c r="B253" s="28" t="s">
        <v>2365</v>
      </c>
      <c r="C253" s="17">
        <v>0</v>
      </c>
    </row>
    <row r="254" s="11" customFormat="1" spans="1:3">
      <c r="A254" s="28">
        <v>2340104</v>
      </c>
      <c r="B254" s="28" t="s">
        <v>2366</v>
      </c>
      <c r="C254" s="17">
        <v>0</v>
      </c>
    </row>
    <row r="255" s="11" customFormat="1" spans="1:3">
      <c r="A255" s="28">
        <v>2340105</v>
      </c>
      <c r="B255" s="28" t="s">
        <v>2367</v>
      </c>
      <c r="C255" s="17">
        <v>0</v>
      </c>
    </row>
    <row r="256" s="11" customFormat="1" spans="1:3">
      <c r="A256" s="28">
        <v>2340106</v>
      </c>
      <c r="B256" s="28" t="s">
        <v>2368</v>
      </c>
      <c r="C256" s="17">
        <v>0</v>
      </c>
    </row>
    <row r="257" s="11" customFormat="1" spans="1:3">
      <c r="A257" s="28">
        <v>2340107</v>
      </c>
      <c r="B257" s="28" t="s">
        <v>2369</v>
      </c>
      <c r="C257" s="17">
        <v>0</v>
      </c>
    </row>
    <row r="258" s="11" customFormat="1" spans="1:3">
      <c r="A258" s="28">
        <v>2340108</v>
      </c>
      <c r="B258" s="28" t="s">
        <v>2370</v>
      </c>
      <c r="C258" s="17">
        <v>0</v>
      </c>
    </row>
    <row r="259" s="11" customFormat="1" spans="1:3">
      <c r="A259" s="28">
        <v>2340109</v>
      </c>
      <c r="B259" s="28" t="s">
        <v>2371</v>
      </c>
      <c r="C259" s="17">
        <v>0</v>
      </c>
    </row>
    <row r="260" s="11" customFormat="1" spans="1:3">
      <c r="A260" s="28">
        <v>2340110</v>
      </c>
      <c r="B260" s="28" t="s">
        <v>2372</v>
      </c>
      <c r="C260" s="17">
        <v>0</v>
      </c>
    </row>
    <row r="261" s="11" customFormat="1" spans="1:3">
      <c r="A261" s="28">
        <v>2340111</v>
      </c>
      <c r="B261" s="28" t="s">
        <v>2373</v>
      </c>
      <c r="C261" s="17">
        <v>0</v>
      </c>
    </row>
    <row r="262" s="11" customFormat="1" spans="1:3">
      <c r="A262" s="28">
        <v>2340199</v>
      </c>
      <c r="B262" s="28" t="s">
        <v>2374</v>
      </c>
      <c r="C262" s="17">
        <v>0</v>
      </c>
    </row>
    <row r="263" s="11" customFormat="1" spans="1:3">
      <c r="A263" s="28">
        <v>23402</v>
      </c>
      <c r="B263" s="55" t="s">
        <v>2375</v>
      </c>
      <c r="C263" s="17">
        <f>SUM(C264:C269)</f>
        <v>0</v>
      </c>
    </row>
    <row r="264" s="11" customFormat="1" spans="1:3">
      <c r="A264" s="28">
        <v>2340201</v>
      </c>
      <c r="B264" s="28" t="s">
        <v>1526</v>
      </c>
      <c r="C264" s="17">
        <v>0</v>
      </c>
    </row>
    <row r="265" s="11" customFormat="1" spans="1:3">
      <c r="A265" s="28">
        <v>2340202</v>
      </c>
      <c r="B265" s="28" t="s">
        <v>1571</v>
      </c>
      <c r="C265" s="17">
        <v>0</v>
      </c>
    </row>
    <row r="266" s="11" customFormat="1" spans="1:3">
      <c r="A266" s="28">
        <v>2340203</v>
      </c>
      <c r="B266" s="28" t="s">
        <v>2376</v>
      </c>
      <c r="C266" s="17">
        <v>0</v>
      </c>
    </row>
    <row r="267" s="11" customFormat="1" spans="1:3">
      <c r="A267" s="28">
        <v>2340204</v>
      </c>
      <c r="B267" s="28" t="s">
        <v>2377</v>
      </c>
      <c r="C267" s="17">
        <v>0</v>
      </c>
    </row>
    <row r="268" s="11" customFormat="1" spans="1:3">
      <c r="A268" s="28">
        <v>2340205</v>
      </c>
      <c r="B268" s="28" t="s">
        <v>2378</v>
      </c>
      <c r="C268" s="17">
        <v>0</v>
      </c>
    </row>
    <row r="269" s="11" customFormat="1" spans="1:3">
      <c r="A269" s="28">
        <v>2340299</v>
      </c>
      <c r="B269" s="28" t="s">
        <v>2379</v>
      </c>
      <c r="C269" s="17">
        <v>0</v>
      </c>
    </row>
  </sheetData>
  <mergeCells count="1">
    <mergeCell ref="A2:C2"/>
  </mergeCells>
  <pageMargins left="0.700694444444445" right="0.700694444444445" top="0.751388888888889" bottom="0.751388888888889" header="0.298611111111111" footer="0.298611111111111"/>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C276"/>
  <sheetViews>
    <sheetView workbookViewId="0">
      <selection activeCell="E13" sqref="E13"/>
    </sheetView>
  </sheetViews>
  <sheetFormatPr defaultColWidth="9" defaultRowHeight="14" outlineLevelCol="2"/>
  <cols>
    <col min="1" max="1" width="15.2545454545455" style="11" customWidth="1"/>
    <col min="2" max="2" width="60.3727272727273" style="11" customWidth="1"/>
    <col min="3" max="3" width="14" style="25" customWidth="1"/>
    <col min="4" max="16384" width="9" style="11"/>
  </cols>
  <sheetData>
    <row r="1" s="11" customFormat="1" ht="33.75" customHeight="1" spans="1:3">
      <c r="A1" s="11" t="s">
        <v>2380</v>
      </c>
      <c r="C1" s="25"/>
    </row>
    <row r="2" s="11" customFormat="1" ht="23" spans="1:3">
      <c r="A2" s="12" t="s">
        <v>2381</v>
      </c>
      <c r="B2" s="12"/>
      <c r="C2" s="12"/>
    </row>
    <row r="3" s="11" customFormat="1" spans="1:3">
      <c r="A3" s="48"/>
      <c r="B3" s="48"/>
      <c r="C3" s="49" t="s">
        <v>42</v>
      </c>
    </row>
    <row r="4" s="11" customFormat="1" spans="1:3">
      <c r="A4" s="14" t="s">
        <v>43</v>
      </c>
      <c r="B4" s="14" t="s">
        <v>44</v>
      </c>
      <c r="C4" s="14" t="s">
        <v>45</v>
      </c>
    </row>
    <row r="5" s="11" customFormat="1" spans="1:3">
      <c r="A5" s="50"/>
      <c r="B5" s="51" t="s">
        <v>2148</v>
      </c>
      <c r="C5" s="17">
        <v>77803</v>
      </c>
    </row>
    <row r="6" s="11" customFormat="1" spans="1:3">
      <c r="A6" s="52">
        <v>207</v>
      </c>
      <c r="B6" s="53" t="s">
        <v>1048</v>
      </c>
      <c r="C6" s="17">
        <v>2</v>
      </c>
    </row>
    <row r="7" s="11" customFormat="1" spans="1:3">
      <c r="A7" s="52">
        <v>20707</v>
      </c>
      <c r="B7" s="53" t="s">
        <v>2156</v>
      </c>
      <c r="C7" s="17">
        <v>2</v>
      </c>
    </row>
    <row r="8" s="11" customFormat="1" spans="1:3">
      <c r="A8" s="52">
        <v>2070701</v>
      </c>
      <c r="B8" s="54" t="s">
        <v>2157</v>
      </c>
      <c r="C8" s="17">
        <v>1</v>
      </c>
    </row>
    <row r="9" s="11" customFormat="1" spans="1:3">
      <c r="A9" s="52">
        <v>2070799</v>
      </c>
      <c r="B9" s="54" t="s">
        <v>2161</v>
      </c>
      <c r="C9" s="17">
        <v>1</v>
      </c>
    </row>
    <row r="10" s="11" customFormat="1" spans="1:3">
      <c r="A10" s="52">
        <v>208</v>
      </c>
      <c r="B10" s="53" t="s">
        <v>1090</v>
      </c>
      <c r="C10" s="17">
        <v>972</v>
      </c>
    </row>
    <row r="11" s="11" customFormat="1" spans="1:3">
      <c r="A11" s="52">
        <v>20822</v>
      </c>
      <c r="B11" s="53" t="s">
        <v>2171</v>
      </c>
      <c r="C11" s="17">
        <v>937</v>
      </c>
    </row>
    <row r="12" s="11" customFormat="1" spans="1:3">
      <c r="A12" s="52">
        <v>2082201</v>
      </c>
      <c r="B12" s="54" t="s">
        <v>2172</v>
      </c>
      <c r="C12" s="17">
        <v>919</v>
      </c>
    </row>
    <row r="13" s="11" customFormat="1" spans="1:3">
      <c r="A13" s="52">
        <v>2082202</v>
      </c>
      <c r="B13" s="54" t="s">
        <v>2173</v>
      </c>
      <c r="C13" s="17">
        <v>18</v>
      </c>
    </row>
    <row r="14" s="11" customFormat="1" spans="1:3">
      <c r="A14" s="52">
        <v>20823</v>
      </c>
      <c r="B14" s="53" t="s">
        <v>2175</v>
      </c>
      <c r="C14" s="17">
        <v>35</v>
      </c>
    </row>
    <row r="15" s="11" customFormat="1" spans="1:3">
      <c r="A15" s="52">
        <v>2082302</v>
      </c>
      <c r="B15" s="54" t="s">
        <v>2173</v>
      </c>
      <c r="C15" s="17">
        <v>35</v>
      </c>
    </row>
    <row r="16" s="11" customFormat="1" spans="1:3">
      <c r="A16" s="52">
        <v>212</v>
      </c>
      <c r="B16" s="53" t="s">
        <v>1333</v>
      </c>
      <c r="C16" s="17">
        <v>50934</v>
      </c>
    </row>
    <row r="17" s="11" customFormat="1" spans="1:3">
      <c r="A17" s="52">
        <v>21208</v>
      </c>
      <c r="B17" s="53" t="s">
        <v>2189</v>
      </c>
      <c r="C17" s="17">
        <v>44738</v>
      </c>
    </row>
    <row r="18" s="11" customFormat="1" spans="1:3">
      <c r="A18" s="52">
        <v>2120801</v>
      </c>
      <c r="B18" s="54" t="s">
        <v>2190</v>
      </c>
      <c r="C18" s="17">
        <v>10513</v>
      </c>
    </row>
    <row r="19" s="11" customFormat="1" spans="1:3">
      <c r="A19" s="52">
        <v>2120802</v>
      </c>
      <c r="B19" s="54" t="s">
        <v>2191</v>
      </c>
      <c r="C19" s="17">
        <v>24425</v>
      </c>
    </row>
    <row r="20" s="11" customFormat="1" spans="1:3">
      <c r="A20" s="52">
        <v>2120804</v>
      </c>
      <c r="B20" s="54" t="s">
        <v>2193</v>
      </c>
      <c r="C20" s="17">
        <v>59</v>
      </c>
    </row>
    <row r="21" s="11" customFormat="1" spans="1:3">
      <c r="A21" s="52">
        <v>2120810</v>
      </c>
      <c r="B21" s="54" t="s">
        <v>2198</v>
      </c>
      <c r="C21" s="17">
        <v>9068</v>
      </c>
    </row>
    <row r="22" s="11" customFormat="1" spans="1:3">
      <c r="A22" s="52">
        <v>2120813</v>
      </c>
      <c r="B22" s="54" t="s">
        <v>1628</v>
      </c>
      <c r="C22" s="17">
        <v>6</v>
      </c>
    </row>
    <row r="23" s="11" customFormat="1" spans="1:3">
      <c r="A23" s="52">
        <v>2120816</v>
      </c>
      <c r="B23" s="54" t="s">
        <v>2202</v>
      </c>
      <c r="C23" s="17">
        <v>180</v>
      </c>
    </row>
    <row r="24" s="11" customFormat="1" spans="1:3">
      <c r="A24" s="52">
        <v>2120899</v>
      </c>
      <c r="B24" s="54" t="s">
        <v>2203</v>
      </c>
      <c r="C24" s="17">
        <v>487</v>
      </c>
    </row>
    <row r="25" s="11" customFormat="1" spans="1:3">
      <c r="A25" s="52">
        <v>21213</v>
      </c>
      <c r="B25" s="53" t="s">
        <v>2207</v>
      </c>
      <c r="C25" s="17">
        <v>64</v>
      </c>
    </row>
    <row r="26" s="11" customFormat="1" spans="1:3">
      <c r="A26" s="52">
        <v>2121399</v>
      </c>
      <c r="B26" s="54" t="s">
        <v>2212</v>
      </c>
      <c r="C26" s="17">
        <v>64</v>
      </c>
    </row>
    <row r="27" s="11" customFormat="1" spans="1:3">
      <c r="A27" s="52">
        <v>21216</v>
      </c>
      <c r="B27" s="53" t="s">
        <v>2221</v>
      </c>
      <c r="C27" s="17">
        <v>6132</v>
      </c>
    </row>
    <row r="28" s="11" customFormat="1" spans="1:3">
      <c r="A28" s="52">
        <v>2121699</v>
      </c>
      <c r="B28" s="54" t="s">
        <v>2222</v>
      </c>
      <c r="C28" s="17">
        <v>6132</v>
      </c>
    </row>
    <row r="29" s="11" customFormat="1" spans="1:3">
      <c r="A29" s="52">
        <v>213</v>
      </c>
      <c r="B29" s="53" t="s">
        <v>1353</v>
      </c>
      <c r="C29" s="17">
        <v>110</v>
      </c>
    </row>
    <row r="30" s="11" customFormat="1" spans="1:3">
      <c r="A30" s="52">
        <v>21366</v>
      </c>
      <c r="B30" s="53" t="s">
        <v>2239</v>
      </c>
      <c r="C30" s="17">
        <v>110</v>
      </c>
    </row>
    <row r="31" s="11" customFormat="1" spans="1:3">
      <c r="A31" s="52">
        <v>2136601</v>
      </c>
      <c r="B31" s="54" t="s">
        <v>2173</v>
      </c>
      <c r="C31" s="17">
        <v>7</v>
      </c>
    </row>
    <row r="32" s="11" customFormat="1" spans="1:3">
      <c r="A32" s="52">
        <v>2136602</v>
      </c>
      <c r="B32" s="54" t="s">
        <v>2240</v>
      </c>
      <c r="C32" s="17">
        <v>103</v>
      </c>
    </row>
    <row r="33" s="11" customFormat="1" spans="1:3">
      <c r="A33" s="52">
        <v>229</v>
      </c>
      <c r="B33" s="53" t="s">
        <v>2302</v>
      </c>
      <c r="C33" s="17">
        <v>15729</v>
      </c>
    </row>
    <row r="34" s="11" customFormat="1" spans="1:3">
      <c r="A34" s="52">
        <v>22904</v>
      </c>
      <c r="B34" s="53" t="s">
        <v>2303</v>
      </c>
      <c r="C34" s="17">
        <v>15414</v>
      </c>
    </row>
    <row r="35" s="11" customFormat="1" spans="1:3">
      <c r="A35" s="52">
        <v>2290401</v>
      </c>
      <c r="B35" s="54" t="s">
        <v>2304</v>
      </c>
      <c r="C35" s="17">
        <v>9</v>
      </c>
    </row>
    <row r="36" s="11" customFormat="1" spans="1:3">
      <c r="A36" s="52">
        <v>2290402</v>
      </c>
      <c r="B36" s="54" t="s">
        <v>2305</v>
      </c>
      <c r="C36" s="17">
        <v>15405</v>
      </c>
    </row>
    <row r="37" s="11" customFormat="1" spans="1:3">
      <c r="A37" s="52">
        <v>22960</v>
      </c>
      <c r="B37" s="53" t="s">
        <v>2317</v>
      </c>
      <c r="C37" s="17">
        <v>315</v>
      </c>
    </row>
    <row r="38" s="11" customFormat="1" spans="1:3">
      <c r="A38" s="52">
        <v>2296002</v>
      </c>
      <c r="B38" s="54" t="s">
        <v>2319</v>
      </c>
      <c r="C38" s="17">
        <v>199</v>
      </c>
    </row>
    <row r="39" s="11" customFormat="1" spans="1:3">
      <c r="A39" s="52">
        <v>2296006</v>
      </c>
      <c r="B39" s="54" t="s">
        <v>2323</v>
      </c>
      <c r="C39" s="17">
        <v>116</v>
      </c>
    </row>
    <row r="40" s="11" customFormat="1" spans="1:3">
      <c r="A40" s="52">
        <v>232</v>
      </c>
      <c r="B40" s="53" t="s">
        <v>1719</v>
      </c>
      <c r="C40" s="17">
        <v>10055</v>
      </c>
    </row>
    <row r="41" s="11" customFormat="1" spans="1:3">
      <c r="A41" s="52">
        <v>23204</v>
      </c>
      <c r="B41" s="53" t="s">
        <v>2329</v>
      </c>
      <c r="C41" s="17">
        <v>10055</v>
      </c>
    </row>
    <row r="42" s="11" customFormat="1" spans="1:3">
      <c r="A42" s="52">
        <v>2320411</v>
      </c>
      <c r="B42" s="54" t="s">
        <v>2332</v>
      </c>
      <c r="C42" s="17">
        <v>524</v>
      </c>
    </row>
    <row r="43" s="11" customFormat="1" spans="1:3">
      <c r="A43" s="52">
        <v>2320433</v>
      </c>
      <c r="B43" s="54" t="s">
        <v>2342</v>
      </c>
      <c r="C43" s="17">
        <v>1325</v>
      </c>
    </row>
    <row r="44" s="11" customFormat="1" spans="1:3">
      <c r="A44" s="52">
        <v>2320498</v>
      </c>
      <c r="B44" s="54" t="s">
        <v>2343</v>
      </c>
      <c r="C44" s="17">
        <v>8206</v>
      </c>
    </row>
    <row r="45" s="11" customFormat="1" spans="1:3">
      <c r="A45" s="52">
        <v>233</v>
      </c>
      <c r="B45" s="53" t="s">
        <v>1731</v>
      </c>
      <c r="C45" s="17">
        <v>1</v>
      </c>
    </row>
    <row r="46" s="11" customFormat="1" spans="1:3">
      <c r="A46" s="52">
        <v>23304</v>
      </c>
      <c r="B46" s="53" t="s">
        <v>2345</v>
      </c>
      <c r="C46" s="17">
        <v>1</v>
      </c>
    </row>
    <row r="47" s="11" customFormat="1" spans="1:3">
      <c r="A47" s="52">
        <v>2330498</v>
      </c>
      <c r="B47" s="54" t="s">
        <v>2359</v>
      </c>
      <c r="C47" s="17">
        <v>1</v>
      </c>
    </row>
    <row r="48" s="11" customFormat="1" spans="1:3">
      <c r="A48" s="28">
        <v>21161</v>
      </c>
      <c r="B48" s="16" t="s">
        <v>2184</v>
      </c>
      <c r="C48" s="17">
        <v>0</v>
      </c>
    </row>
    <row r="49" s="11" customFormat="1" spans="1:3">
      <c r="A49" s="28">
        <v>2116101</v>
      </c>
      <c r="B49" s="18" t="s">
        <v>2185</v>
      </c>
      <c r="C49" s="17">
        <v>0</v>
      </c>
    </row>
    <row r="50" s="11" customFormat="1" spans="1:3">
      <c r="A50" s="28">
        <v>2116102</v>
      </c>
      <c r="B50" s="18" t="s">
        <v>2186</v>
      </c>
      <c r="C50" s="17">
        <v>0</v>
      </c>
    </row>
    <row r="51" s="11" customFormat="1" spans="1:3">
      <c r="A51" s="28">
        <v>2116103</v>
      </c>
      <c r="B51" s="18" t="s">
        <v>2187</v>
      </c>
      <c r="C51" s="17">
        <v>0</v>
      </c>
    </row>
    <row r="52" s="11" customFormat="1" spans="1:3">
      <c r="A52" s="28">
        <v>2116104</v>
      </c>
      <c r="B52" s="18" t="s">
        <v>2188</v>
      </c>
      <c r="C52" s="17">
        <v>0</v>
      </c>
    </row>
    <row r="53" s="11" customFormat="1" spans="1:3">
      <c r="A53" s="28">
        <v>212</v>
      </c>
      <c r="B53" s="16" t="s">
        <v>1333</v>
      </c>
      <c r="C53" s="17">
        <v>50934</v>
      </c>
    </row>
    <row r="54" s="11" customFormat="1" spans="1:3">
      <c r="A54" s="28">
        <v>21208</v>
      </c>
      <c r="B54" s="16" t="s">
        <v>2189</v>
      </c>
      <c r="C54" s="17">
        <v>44738</v>
      </c>
    </row>
    <row r="55" s="11" customFormat="1" spans="1:3">
      <c r="A55" s="28">
        <v>2120801</v>
      </c>
      <c r="B55" s="18" t="s">
        <v>2190</v>
      </c>
      <c r="C55" s="17">
        <v>10513</v>
      </c>
    </row>
    <row r="56" s="11" customFormat="1" spans="1:3">
      <c r="A56" s="28">
        <v>2120802</v>
      </c>
      <c r="B56" s="18" t="s">
        <v>2191</v>
      </c>
      <c r="C56" s="17">
        <v>24425</v>
      </c>
    </row>
    <row r="57" s="11" customFormat="1" spans="1:3">
      <c r="A57" s="28">
        <v>2120803</v>
      </c>
      <c r="B57" s="18" t="s">
        <v>2192</v>
      </c>
      <c r="C57" s="17">
        <v>0</v>
      </c>
    </row>
    <row r="58" s="11" customFormat="1" spans="1:3">
      <c r="A58" s="28">
        <v>2120804</v>
      </c>
      <c r="B58" s="18" t="s">
        <v>2193</v>
      </c>
      <c r="C58" s="17">
        <v>59</v>
      </c>
    </row>
    <row r="59" s="11" customFormat="1" spans="1:3">
      <c r="A59" s="28">
        <v>2120805</v>
      </c>
      <c r="B59" s="18" t="s">
        <v>2194</v>
      </c>
      <c r="C59" s="17">
        <v>0</v>
      </c>
    </row>
    <row r="60" s="11" customFormat="1" spans="1:3">
      <c r="A60" s="28">
        <v>2120806</v>
      </c>
      <c r="B60" s="18" t="s">
        <v>2195</v>
      </c>
      <c r="C60" s="17">
        <v>0</v>
      </c>
    </row>
    <row r="61" s="11" customFormat="1" spans="1:3">
      <c r="A61" s="28">
        <v>2120807</v>
      </c>
      <c r="B61" s="18" t="s">
        <v>2196</v>
      </c>
      <c r="C61" s="17">
        <v>0</v>
      </c>
    </row>
    <row r="62" s="11" customFormat="1" spans="1:3">
      <c r="A62" s="28">
        <v>2120809</v>
      </c>
      <c r="B62" s="18" t="s">
        <v>2197</v>
      </c>
      <c r="C62" s="17">
        <v>0</v>
      </c>
    </row>
    <row r="63" s="11" customFormat="1" spans="1:3">
      <c r="A63" s="28">
        <v>2120810</v>
      </c>
      <c r="B63" s="18" t="s">
        <v>2198</v>
      </c>
      <c r="C63" s="17">
        <v>9068</v>
      </c>
    </row>
    <row r="64" s="11" customFormat="1" spans="1:3">
      <c r="A64" s="28">
        <v>2120811</v>
      </c>
      <c r="B64" s="18" t="s">
        <v>2199</v>
      </c>
      <c r="C64" s="17">
        <v>0</v>
      </c>
    </row>
    <row r="65" s="11" customFormat="1" spans="1:3">
      <c r="A65" s="28">
        <v>2120813</v>
      </c>
      <c r="B65" s="18" t="s">
        <v>1628</v>
      </c>
      <c r="C65" s="17">
        <v>6</v>
      </c>
    </row>
    <row r="66" s="11" customFormat="1" spans="1:3">
      <c r="A66" s="28">
        <v>2120814</v>
      </c>
      <c r="B66" s="23" t="s">
        <v>2200</v>
      </c>
      <c r="C66" s="17">
        <v>0</v>
      </c>
    </row>
    <row r="67" s="11" customFormat="1" spans="1:3">
      <c r="A67" s="28">
        <v>2120899</v>
      </c>
      <c r="B67" s="18" t="s">
        <v>2203</v>
      </c>
      <c r="C67" s="17">
        <v>487</v>
      </c>
    </row>
    <row r="68" s="11" customFormat="1" spans="1:3">
      <c r="A68" s="28">
        <v>21210</v>
      </c>
      <c r="B68" s="16" t="s">
        <v>2204</v>
      </c>
      <c r="C68" s="17">
        <v>0</v>
      </c>
    </row>
    <row r="69" s="11" customFormat="1" spans="1:3">
      <c r="A69" s="28">
        <v>2121001</v>
      </c>
      <c r="B69" s="18" t="s">
        <v>2190</v>
      </c>
      <c r="C69" s="17">
        <v>0</v>
      </c>
    </row>
    <row r="70" s="11" customFormat="1" spans="1:3">
      <c r="A70" s="28">
        <v>2121002</v>
      </c>
      <c r="B70" s="18" t="s">
        <v>2191</v>
      </c>
      <c r="C70" s="17">
        <v>0</v>
      </c>
    </row>
    <row r="71" s="11" customFormat="1" spans="1:3">
      <c r="A71" s="28">
        <v>2121099</v>
      </c>
      <c r="B71" s="18" t="s">
        <v>2205</v>
      </c>
      <c r="C71" s="17">
        <v>0</v>
      </c>
    </row>
    <row r="72" s="11" customFormat="1" spans="1:3">
      <c r="A72" s="28">
        <v>21211</v>
      </c>
      <c r="B72" s="16" t="s">
        <v>2206</v>
      </c>
      <c r="C72" s="17">
        <v>0</v>
      </c>
    </row>
    <row r="73" s="11" customFormat="1" spans="1:3">
      <c r="A73" s="28">
        <v>21213</v>
      </c>
      <c r="B73" s="16" t="s">
        <v>2207</v>
      </c>
      <c r="C73" s="17">
        <v>64</v>
      </c>
    </row>
    <row r="74" s="11" customFormat="1" spans="1:3">
      <c r="A74" s="28">
        <v>2121301</v>
      </c>
      <c r="B74" s="18" t="s">
        <v>2208</v>
      </c>
      <c r="C74" s="17">
        <v>0</v>
      </c>
    </row>
    <row r="75" s="11" customFormat="1" spans="1:3">
      <c r="A75" s="28">
        <v>2121302</v>
      </c>
      <c r="B75" s="18" t="s">
        <v>2209</v>
      </c>
      <c r="C75" s="17">
        <v>0</v>
      </c>
    </row>
    <row r="76" s="11" customFormat="1" spans="1:3">
      <c r="A76" s="28">
        <v>2121303</v>
      </c>
      <c r="B76" s="18" t="s">
        <v>2210</v>
      </c>
      <c r="C76" s="17">
        <v>0</v>
      </c>
    </row>
    <row r="77" s="11" customFormat="1" spans="1:3">
      <c r="A77" s="28">
        <v>2121304</v>
      </c>
      <c r="B77" s="18" t="s">
        <v>2211</v>
      </c>
      <c r="C77" s="17">
        <v>0</v>
      </c>
    </row>
    <row r="78" s="11" customFormat="1" spans="1:3">
      <c r="A78" s="28">
        <v>2121399</v>
      </c>
      <c r="B78" s="18" t="s">
        <v>2212</v>
      </c>
      <c r="C78" s="17">
        <v>64</v>
      </c>
    </row>
    <row r="79" s="11" customFormat="1" spans="1:3">
      <c r="A79" s="28">
        <v>21214</v>
      </c>
      <c r="B79" s="16" t="s">
        <v>2213</v>
      </c>
      <c r="C79" s="17">
        <v>0</v>
      </c>
    </row>
    <row r="80" s="11" customFormat="1" spans="1:3">
      <c r="A80" s="28">
        <v>2121401</v>
      </c>
      <c r="B80" s="18" t="s">
        <v>2214</v>
      </c>
      <c r="C80" s="17">
        <v>0</v>
      </c>
    </row>
    <row r="81" s="11" customFormat="1" spans="1:3">
      <c r="A81" s="28">
        <v>2121402</v>
      </c>
      <c r="B81" s="18" t="s">
        <v>2215</v>
      </c>
      <c r="C81" s="17">
        <v>0</v>
      </c>
    </row>
    <row r="82" s="11" customFormat="1" spans="1:3">
      <c r="A82" s="28">
        <v>2121499</v>
      </c>
      <c r="B82" s="18" t="s">
        <v>2216</v>
      </c>
      <c r="C82" s="17">
        <v>0</v>
      </c>
    </row>
    <row r="83" s="11" customFormat="1" spans="1:3">
      <c r="A83" s="28">
        <v>21215</v>
      </c>
      <c r="B83" s="16" t="s">
        <v>2217</v>
      </c>
      <c r="C83" s="17">
        <v>0</v>
      </c>
    </row>
    <row r="84" s="11" customFormat="1" spans="1:3">
      <c r="A84" s="28">
        <v>2121501</v>
      </c>
      <c r="B84" s="18" t="s">
        <v>2218</v>
      </c>
      <c r="C84" s="17">
        <v>0</v>
      </c>
    </row>
    <row r="85" s="11" customFormat="1" spans="1:3">
      <c r="A85" s="28">
        <v>2121502</v>
      </c>
      <c r="B85" s="18" t="s">
        <v>2219</v>
      </c>
      <c r="C85" s="17">
        <v>0</v>
      </c>
    </row>
    <row r="86" s="11" customFormat="1" spans="1:3">
      <c r="A86" s="28">
        <v>2121599</v>
      </c>
      <c r="B86" s="18" t="s">
        <v>2220</v>
      </c>
      <c r="C86" s="17">
        <v>0</v>
      </c>
    </row>
    <row r="87" s="11" customFormat="1" spans="1:3">
      <c r="A87" s="28">
        <v>21216</v>
      </c>
      <c r="B87" s="16" t="s">
        <v>2221</v>
      </c>
      <c r="C87" s="17">
        <v>6132</v>
      </c>
    </row>
    <row r="88" s="11" customFormat="1" spans="1:3">
      <c r="A88" s="28">
        <v>2121601</v>
      </c>
      <c r="B88" s="18" t="s">
        <v>2218</v>
      </c>
      <c r="C88" s="17">
        <v>0</v>
      </c>
    </row>
    <row r="89" s="11" customFormat="1" spans="1:3">
      <c r="A89" s="28">
        <v>2121602</v>
      </c>
      <c r="B89" s="18" t="s">
        <v>2219</v>
      </c>
      <c r="C89" s="17">
        <v>0</v>
      </c>
    </row>
    <row r="90" s="11" customFormat="1" spans="1:3">
      <c r="A90" s="28">
        <v>2121699</v>
      </c>
      <c r="B90" s="18" t="s">
        <v>2222</v>
      </c>
      <c r="C90" s="17">
        <v>6132</v>
      </c>
    </row>
    <row r="91" s="11" customFormat="1" spans="1:3">
      <c r="A91" s="28">
        <v>21217</v>
      </c>
      <c r="B91" s="16" t="s">
        <v>2223</v>
      </c>
      <c r="C91" s="17">
        <v>0</v>
      </c>
    </row>
    <row r="92" s="11" customFormat="1" spans="1:3">
      <c r="A92" s="28">
        <v>2121701</v>
      </c>
      <c r="B92" s="18" t="s">
        <v>2224</v>
      </c>
      <c r="C92" s="17">
        <v>0</v>
      </c>
    </row>
    <row r="93" s="11" customFormat="1" spans="1:3">
      <c r="A93" s="28">
        <v>2121702</v>
      </c>
      <c r="B93" s="18" t="s">
        <v>2225</v>
      </c>
      <c r="C93" s="17">
        <v>0</v>
      </c>
    </row>
    <row r="94" s="11" customFormat="1" spans="1:3">
      <c r="A94" s="28">
        <v>2121703</v>
      </c>
      <c r="B94" s="18" t="s">
        <v>2226</v>
      </c>
      <c r="C94" s="17">
        <v>0</v>
      </c>
    </row>
    <row r="95" s="11" customFormat="1" spans="1:3">
      <c r="A95" s="28">
        <v>2121704</v>
      </c>
      <c r="B95" s="18" t="s">
        <v>2227</v>
      </c>
      <c r="C95" s="17">
        <v>0</v>
      </c>
    </row>
    <row r="96" s="11" customFormat="1" spans="1:3">
      <c r="A96" s="28">
        <v>2121799</v>
      </c>
      <c r="B96" s="18" t="s">
        <v>2228</v>
      </c>
      <c r="C96" s="17">
        <v>0</v>
      </c>
    </row>
    <row r="97" s="11" customFormat="1" spans="1:3">
      <c r="A97" s="28">
        <v>21218</v>
      </c>
      <c r="B97" s="16" t="s">
        <v>2229</v>
      </c>
      <c r="C97" s="17">
        <v>0</v>
      </c>
    </row>
    <row r="98" s="11" customFormat="1" spans="1:3">
      <c r="A98" s="28">
        <v>2121801</v>
      </c>
      <c r="B98" s="18" t="s">
        <v>2230</v>
      </c>
      <c r="C98" s="17">
        <v>0</v>
      </c>
    </row>
    <row r="99" s="11" customFormat="1" spans="1:3">
      <c r="A99" s="28">
        <v>2121899</v>
      </c>
      <c r="B99" s="18" t="s">
        <v>2231</v>
      </c>
      <c r="C99" s="17">
        <v>0</v>
      </c>
    </row>
    <row r="100" s="11" customFormat="1" spans="1:3">
      <c r="A100" s="28">
        <v>21219</v>
      </c>
      <c r="B100" s="16" t="s">
        <v>2232</v>
      </c>
      <c r="C100" s="17">
        <v>0</v>
      </c>
    </row>
    <row r="101" s="11" customFormat="1" spans="1:3">
      <c r="A101" s="28">
        <v>2121901</v>
      </c>
      <c r="B101" s="18" t="s">
        <v>2218</v>
      </c>
      <c r="C101" s="17">
        <v>0</v>
      </c>
    </row>
    <row r="102" s="11" customFormat="1" spans="1:3">
      <c r="A102" s="28">
        <v>2121902</v>
      </c>
      <c r="B102" s="18" t="s">
        <v>2219</v>
      </c>
      <c r="C102" s="17">
        <v>0</v>
      </c>
    </row>
    <row r="103" s="11" customFormat="1" spans="1:3">
      <c r="A103" s="28">
        <v>2121903</v>
      </c>
      <c r="B103" s="18" t="s">
        <v>2233</v>
      </c>
      <c r="C103" s="17">
        <v>0</v>
      </c>
    </row>
    <row r="104" s="11" customFormat="1" spans="1:3">
      <c r="A104" s="28">
        <v>2121904</v>
      </c>
      <c r="B104" s="18" t="s">
        <v>2234</v>
      </c>
      <c r="C104" s="17">
        <v>0</v>
      </c>
    </row>
    <row r="105" s="11" customFormat="1" spans="1:3">
      <c r="A105" s="28">
        <v>2121905</v>
      </c>
      <c r="B105" s="18" t="s">
        <v>2235</v>
      </c>
      <c r="C105" s="17">
        <v>0</v>
      </c>
    </row>
    <row r="106" s="11" customFormat="1" spans="1:3">
      <c r="A106" s="28">
        <v>2121906</v>
      </c>
      <c r="B106" s="18" t="s">
        <v>2236</v>
      </c>
      <c r="C106" s="17">
        <v>0</v>
      </c>
    </row>
    <row r="107" s="11" customFormat="1" spans="1:3">
      <c r="A107" s="28">
        <v>2121907</v>
      </c>
      <c r="B107" s="18" t="s">
        <v>2237</v>
      </c>
      <c r="C107" s="17">
        <v>0</v>
      </c>
    </row>
    <row r="108" s="11" customFormat="1" spans="1:3">
      <c r="A108" s="28">
        <v>2121999</v>
      </c>
      <c r="B108" s="18" t="s">
        <v>2238</v>
      </c>
      <c r="C108" s="17">
        <v>0</v>
      </c>
    </row>
    <row r="109" s="11" customFormat="1" spans="1:3">
      <c r="A109" s="28">
        <v>213</v>
      </c>
      <c r="B109" s="16" t="s">
        <v>1353</v>
      </c>
      <c r="C109" s="17">
        <v>110</v>
      </c>
    </row>
    <row r="110" s="11" customFormat="1" spans="1:3">
      <c r="A110" s="28">
        <v>21366</v>
      </c>
      <c r="B110" s="16" t="s">
        <v>2239</v>
      </c>
      <c r="C110" s="17">
        <v>110</v>
      </c>
    </row>
    <row r="111" s="11" customFormat="1" spans="1:3">
      <c r="A111" s="28">
        <v>2136601</v>
      </c>
      <c r="B111" s="18" t="s">
        <v>2173</v>
      </c>
      <c r="C111" s="17">
        <v>7</v>
      </c>
    </row>
    <row r="112" s="11" customFormat="1" spans="1:3">
      <c r="A112" s="28">
        <v>2136602</v>
      </c>
      <c r="B112" s="18" t="s">
        <v>2240</v>
      </c>
      <c r="C112" s="17">
        <v>103</v>
      </c>
    </row>
    <row r="113" s="11" customFormat="1" spans="1:3">
      <c r="A113" s="28">
        <v>2136603</v>
      </c>
      <c r="B113" s="18" t="s">
        <v>2241</v>
      </c>
      <c r="C113" s="17">
        <v>0</v>
      </c>
    </row>
    <row r="114" s="11" customFormat="1" spans="1:3">
      <c r="A114" s="28">
        <v>2136699</v>
      </c>
      <c r="B114" s="18" t="s">
        <v>2242</v>
      </c>
      <c r="C114" s="17">
        <v>0</v>
      </c>
    </row>
    <row r="115" s="11" customFormat="1" spans="1:3">
      <c r="A115" s="28">
        <v>21367</v>
      </c>
      <c r="B115" s="16" t="s">
        <v>2243</v>
      </c>
      <c r="C115" s="17">
        <v>0</v>
      </c>
    </row>
    <row r="116" s="11" customFormat="1" spans="1:3">
      <c r="A116" s="28">
        <v>2136701</v>
      </c>
      <c r="B116" s="18" t="s">
        <v>2173</v>
      </c>
      <c r="C116" s="17">
        <v>0</v>
      </c>
    </row>
    <row r="117" s="11" customFormat="1" spans="1:3">
      <c r="A117" s="28">
        <v>2136702</v>
      </c>
      <c r="B117" s="18" t="s">
        <v>2240</v>
      </c>
      <c r="C117" s="17">
        <v>0</v>
      </c>
    </row>
    <row r="118" s="11" customFormat="1" spans="1:3">
      <c r="A118" s="28">
        <v>2136703</v>
      </c>
      <c r="B118" s="18" t="s">
        <v>2244</v>
      </c>
      <c r="C118" s="17">
        <v>0</v>
      </c>
    </row>
    <row r="119" s="11" customFormat="1" spans="1:3">
      <c r="A119" s="28">
        <v>2136799</v>
      </c>
      <c r="B119" s="18" t="s">
        <v>2245</v>
      </c>
      <c r="C119" s="17">
        <v>0</v>
      </c>
    </row>
    <row r="120" s="11" customFormat="1" spans="1:3">
      <c r="A120" s="28">
        <v>21369</v>
      </c>
      <c r="B120" s="16" t="s">
        <v>2246</v>
      </c>
      <c r="C120" s="17">
        <v>0</v>
      </c>
    </row>
    <row r="121" s="11" customFormat="1" spans="1:3">
      <c r="A121" s="28">
        <v>2136901</v>
      </c>
      <c r="B121" s="18" t="s">
        <v>1415</v>
      </c>
      <c r="C121" s="17">
        <v>0</v>
      </c>
    </row>
    <row r="122" s="11" customFormat="1" spans="1:3">
      <c r="A122" s="28">
        <v>2136902</v>
      </c>
      <c r="B122" s="18" t="s">
        <v>2247</v>
      </c>
      <c r="C122" s="17">
        <v>0</v>
      </c>
    </row>
    <row r="123" s="11" customFormat="1" spans="1:3">
      <c r="A123" s="28">
        <v>2136903</v>
      </c>
      <c r="B123" s="18" t="s">
        <v>2248</v>
      </c>
      <c r="C123" s="17">
        <v>0</v>
      </c>
    </row>
    <row r="124" s="11" customFormat="1" spans="1:3">
      <c r="A124" s="28">
        <v>2136999</v>
      </c>
      <c r="B124" s="18" t="s">
        <v>2249</v>
      </c>
      <c r="C124" s="17">
        <v>0</v>
      </c>
    </row>
    <row r="125" s="11" customFormat="1" spans="1:3">
      <c r="A125" s="28">
        <v>21370</v>
      </c>
      <c r="B125" s="16" t="s">
        <v>2250</v>
      </c>
      <c r="C125" s="17">
        <v>0</v>
      </c>
    </row>
    <row r="126" s="11" customFormat="1" spans="1:3">
      <c r="A126" s="28">
        <v>2137001</v>
      </c>
      <c r="B126" s="18" t="s">
        <v>2251</v>
      </c>
      <c r="C126" s="17">
        <v>0</v>
      </c>
    </row>
    <row r="127" s="11" customFormat="1" spans="1:3">
      <c r="A127" s="28">
        <v>2137099</v>
      </c>
      <c r="B127" s="18" t="s">
        <v>2252</v>
      </c>
      <c r="C127" s="17">
        <v>0</v>
      </c>
    </row>
    <row r="128" s="11" customFormat="1" spans="1:3">
      <c r="A128" s="28">
        <v>21371</v>
      </c>
      <c r="B128" s="16" t="s">
        <v>2253</v>
      </c>
      <c r="C128" s="17">
        <v>0</v>
      </c>
    </row>
    <row r="129" s="11" customFormat="1" spans="1:3">
      <c r="A129" s="28">
        <v>2137101</v>
      </c>
      <c r="B129" s="18" t="s">
        <v>2254</v>
      </c>
      <c r="C129" s="17">
        <v>0</v>
      </c>
    </row>
    <row r="130" s="11" customFormat="1" spans="1:3">
      <c r="A130" s="28">
        <v>2137102</v>
      </c>
      <c r="B130" s="18" t="s">
        <v>2255</v>
      </c>
      <c r="C130" s="17">
        <v>0</v>
      </c>
    </row>
    <row r="131" s="11" customFormat="1" spans="1:3">
      <c r="A131" s="28">
        <v>2137103</v>
      </c>
      <c r="B131" s="18" t="s">
        <v>2256</v>
      </c>
      <c r="C131" s="17">
        <v>0</v>
      </c>
    </row>
    <row r="132" s="11" customFormat="1" spans="1:3">
      <c r="A132" s="28">
        <v>2137199</v>
      </c>
      <c r="B132" s="18" t="s">
        <v>2257</v>
      </c>
      <c r="C132" s="17">
        <v>0</v>
      </c>
    </row>
    <row r="133" s="11" customFormat="1" spans="1:3">
      <c r="A133" s="28">
        <v>214</v>
      </c>
      <c r="B133" s="16" t="s">
        <v>1444</v>
      </c>
      <c r="C133" s="17">
        <v>0</v>
      </c>
    </row>
    <row r="134" s="11" customFormat="1" spans="1:3">
      <c r="A134" s="28">
        <v>21460</v>
      </c>
      <c r="B134" s="16" t="s">
        <v>2258</v>
      </c>
      <c r="C134" s="17">
        <v>0</v>
      </c>
    </row>
    <row r="135" s="11" customFormat="1" spans="1:3">
      <c r="A135" s="28">
        <v>2146001</v>
      </c>
      <c r="B135" s="18" t="s">
        <v>1446</v>
      </c>
      <c r="C135" s="17">
        <v>0</v>
      </c>
    </row>
    <row r="136" s="11" customFormat="1" spans="1:3">
      <c r="A136" s="28">
        <v>2146002</v>
      </c>
      <c r="B136" s="18" t="s">
        <v>1447</v>
      </c>
      <c r="C136" s="17">
        <v>0</v>
      </c>
    </row>
    <row r="137" s="11" customFormat="1" spans="1:3">
      <c r="A137" s="28">
        <v>2146003</v>
      </c>
      <c r="B137" s="18" t="s">
        <v>2259</v>
      </c>
      <c r="C137" s="17">
        <v>0</v>
      </c>
    </row>
    <row r="138" s="11" customFormat="1" spans="1:3">
      <c r="A138" s="28">
        <v>2146099</v>
      </c>
      <c r="B138" s="18" t="s">
        <v>2260</v>
      </c>
      <c r="C138" s="17">
        <v>0</v>
      </c>
    </row>
    <row r="139" s="11" customFormat="1" spans="1:3">
      <c r="A139" s="28">
        <v>21462</v>
      </c>
      <c r="B139" s="16" t="s">
        <v>2261</v>
      </c>
      <c r="C139" s="17">
        <v>0</v>
      </c>
    </row>
    <row r="140" s="11" customFormat="1" spans="1:3">
      <c r="A140" s="28">
        <v>2146201</v>
      </c>
      <c r="B140" s="18" t="s">
        <v>2259</v>
      </c>
      <c r="C140" s="17">
        <v>0</v>
      </c>
    </row>
    <row r="141" s="11" customFormat="1" spans="1:3">
      <c r="A141" s="28">
        <v>2146202</v>
      </c>
      <c r="B141" s="18" t="s">
        <v>2262</v>
      </c>
      <c r="C141" s="17">
        <v>0</v>
      </c>
    </row>
    <row r="142" s="11" customFormat="1" spans="1:3">
      <c r="A142" s="28">
        <v>2146203</v>
      </c>
      <c r="B142" s="18" t="s">
        <v>2263</v>
      </c>
      <c r="C142" s="17">
        <v>0</v>
      </c>
    </row>
    <row r="143" s="11" customFormat="1" spans="1:3">
      <c r="A143" s="28">
        <v>2146299</v>
      </c>
      <c r="B143" s="18" t="s">
        <v>2264</v>
      </c>
      <c r="C143" s="17">
        <v>0</v>
      </c>
    </row>
    <row r="144" s="11" customFormat="1" spans="1:3">
      <c r="A144" s="28">
        <v>21463</v>
      </c>
      <c r="B144" s="16" t="s">
        <v>2382</v>
      </c>
      <c r="C144" s="17">
        <v>0</v>
      </c>
    </row>
    <row r="145" s="11" customFormat="1" spans="1:3">
      <c r="A145" s="28">
        <v>2146301</v>
      </c>
      <c r="B145" s="18" t="s">
        <v>1453</v>
      </c>
      <c r="C145" s="17">
        <v>0</v>
      </c>
    </row>
    <row r="146" s="11" customFormat="1" spans="1:3">
      <c r="A146" s="28">
        <v>2146302</v>
      </c>
      <c r="B146" s="18" t="s">
        <v>2383</v>
      </c>
      <c r="C146" s="17">
        <v>0</v>
      </c>
    </row>
    <row r="147" s="11" customFormat="1" spans="1:3">
      <c r="A147" s="28">
        <v>2146303</v>
      </c>
      <c r="B147" s="18" t="s">
        <v>2384</v>
      </c>
      <c r="C147" s="17">
        <v>0</v>
      </c>
    </row>
    <row r="148" s="11" customFormat="1" spans="1:3">
      <c r="A148" s="28">
        <v>2146399</v>
      </c>
      <c r="B148" s="18" t="s">
        <v>2385</v>
      </c>
      <c r="C148" s="17">
        <v>0</v>
      </c>
    </row>
    <row r="149" s="11" customFormat="1" spans="1:3">
      <c r="A149" s="28">
        <v>21464</v>
      </c>
      <c r="B149" s="16" t="s">
        <v>2265</v>
      </c>
      <c r="C149" s="17">
        <v>0</v>
      </c>
    </row>
    <row r="150" s="11" customFormat="1" spans="1:3">
      <c r="A150" s="28">
        <v>2146401</v>
      </c>
      <c r="B150" s="18" t="s">
        <v>2266</v>
      </c>
      <c r="C150" s="17">
        <v>0</v>
      </c>
    </row>
    <row r="151" s="11" customFormat="1" spans="1:3">
      <c r="A151" s="28">
        <v>2146402</v>
      </c>
      <c r="B151" s="18" t="s">
        <v>2267</v>
      </c>
      <c r="C151" s="17">
        <v>0</v>
      </c>
    </row>
    <row r="152" s="11" customFormat="1" spans="1:3">
      <c r="A152" s="28">
        <v>2146403</v>
      </c>
      <c r="B152" s="18" t="s">
        <v>2268</v>
      </c>
      <c r="C152" s="17">
        <v>0</v>
      </c>
    </row>
    <row r="153" s="11" customFormat="1" spans="1:3">
      <c r="A153" s="28">
        <v>2146404</v>
      </c>
      <c r="B153" s="18" t="s">
        <v>2269</v>
      </c>
      <c r="C153" s="17">
        <v>0</v>
      </c>
    </row>
    <row r="154" s="11" customFormat="1" spans="1:3">
      <c r="A154" s="28">
        <v>2146405</v>
      </c>
      <c r="B154" s="18" t="s">
        <v>2270</v>
      </c>
      <c r="C154" s="17">
        <v>0</v>
      </c>
    </row>
    <row r="155" s="11" customFormat="1" spans="1:3">
      <c r="A155" s="28">
        <v>2146406</v>
      </c>
      <c r="B155" s="18" t="s">
        <v>2271</v>
      </c>
      <c r="C155" s="17">
        <v>0</v>
      </c>
    </row>
    <row r="156" s="11" customFormat="1" spans="1:3">
      <c r="A156" s="28">
        <v>2146407</v>
      </c>
      <c r="B156" s="18" t="s">
        <v>2272</v>
      </c>
      <c r="C156" s="17">
        <v>0</v>
      </c>
    </row>
    <row r="157" s="11" customFormat="1" spans="1:3">
      <c r="A157" s="28">
        <v>2146499</v>
      </c>
      <c r="B157" s="18" t="s">
        <v>2273</v>
      </c>
      <c r="C157" s="17">
        <v>0</v>
      </c>
    </row>
    <row r="158" s="11" customFormat="1" spans="1:3">
      <c r="A158" s="28">
        <v>21468</v>
      </c>
      <c r="B158" s="16" t="s">
        <v>2274</v>
      </c>
      <c r="C158" s="17">
        <v>0</v>
      </c>
    </row>
    <row r="159" s="11" customFormat="1" spans="1:3">
      <c r="A159" s="28">
        <v>2146801</v>
      </c>
      <c r="B159" s="18" t="s">
        <v>2275</v>
      </c>
      <c r="C159" s="17">
        <v>0</v>
      </c>
    </row>
    <row r="160" s="11" customFormat="1" spans="1:3">
      <c r="A160" s="28">
        <v>2146802</v>
      </c>
      <c r="B160" s="18" t="s">
        <v>2276</v>
      </c>
      <c r="C160" s="17">
        <v>0</v>
      </c>
    </row>
    <row r="161" s="11" customFormat="1" spans="1:3">
      <c r="A161" s="28">
        <v>2146803</v>
      </c>
      <c r="B161" s="18" t="s">
        <v>2277</v>
      </c>
      <c r="C161" s="17">
        <v>0</v>
      </c>
    </row>
    <row r="162" s="11" customFormat="1" spans="1:3">
      <c r="A162" s="28">
        <v>2146804</v>
      </c>
      <c r="B162" s="18" t="s">
        <v>2278</v>
      </c>
      <c r="C162" s="17">
        <v>0</v>
      </c>
    </row>
    <row r="163" s="11" customFormat="1" spans="1:3">
      <c r="A163" s="28">
        <v>2146805</v>
      </c>
      <c r="B163" s="18" t="s">
        <v>2279</v>
      </c>
      <c r="C163" s="17">
        <v>0</v>
      </c>
    </row>
    <row r="164" s="11" customFormat="1" spans="1:3">
      <c r="A164" s="28">
        <v>2146899</v>
      </c>
      <c r="B164" s="18" t="s">
        <v>2280</v>
      </c>
      <c r="C164" s="17">
        <v>0</v>
      </c>
    </row>
    <row r="165" s="11" customFormat="1" spans="1:3">
      <c r="A165" s="28">
        <v>21469</v>
      </c>
      <c r="B165" s="16" t="s">
        <v>2281</v>
      </c>
      <c r="C165" s="17">
        <v>0</v>
      </c>
    </row>
    <row r="166" s="11" customFormat="1" spans="1:3">
      <c r="A166" s="28">
        <v>2146901</v>
      </c>
      <c r="B166" s="18" t="s">
        <v>2282</v>
      </c>
      <c r="C166" s="17">
        <v>0</v>
      </c>
    </row>
    <row r="167" s="11" customFormat="1" spans="1:3">
      <c r="A167" s="28">
        <v>2146902</v>
      </c>
      <c r="B167" s="18" t="s">
        <v>1473</v>
      </c>
      <c r="C167" s="17">
        <v>0</v>
      </c>
    </row>
    <row r="168" s="11" customFormat="1" spans="1:3">
      <c r="A168" s="28">
        <v>2146903</v>
      </c>
      <c r="B168" s="18" t="s">
        <v>2283</v>
      </c>
      <c r="C168" s="17">
        <v>0</v>
      </c>
    </row>
    <row r="169" s="11" customFormat="1" spans="1:3">
      <c r="A169" s="28">
        <v>2146904</v>
      </c>
      <c r="B169" s="18" t="s">
        <v>2284</v>
      </c>
      <c r="C169" s="17">
        <v>0</v>
      </c>
    </row>
    <row r="170" s="11" customFormat="1" spans="1:3">
      <c r="A170" s="28">
        <v>2146906</v>
      </c>
      <c r="B170" s="18" t="s">
        <v>2285</v>
      </c>
      <c r="C170" s="17">
        <v>0</v>
      </c>
    </row>
    <row r="171" s="11" customFormat="1" spans="1:3">
      <c r="A171" s="28">
        <v>2146907</v>
      </c>
      <c r="B171" s="18" t="s">
        <v>2286</v>
      </c>
      <c r="C171" s="17">
        <v>0</v>
      </c>
    </row>
    <row r="172" s="11" customFormat="1" spans="1:3">
      <c r="A172" s="28">
        <v>2146908</v>
      </c>
      <c r="B172" s="18" t="s">
        <v>2287</v>
      </c>
      <c r="C172" s="17">
        <v>0</v>
      </c>
    </row>
    <row r="173" s="11" customFormat="1" spans="1:3">
      <c r="A173" s="28">
        <v>2146999</v>
      </c>
      <c r="B173" s="18" t="s">
        <v>2289</v>
      </c>
      <c r="C173" s="17">
        <v>0</v>
      </c>
    </row>
    <row r="174" s="11" customFormat="1" spans="1:3">
      <c r="A174" s="28">
        <v>21470</v>
      </c>
      <c r="B174" s="16" t="s">
        <v>2290</v>
      </c>
      <c r="C174" s="17">
        <v>0</v>
      </c>
    </row>
    <row r="175" s="11" customFormat="1" spans="1:3">
      <c r="A175" s="28">
        <v>2147001</v>
      </c>
      <c r="B175" s="18" t="s">
        <v>2291</v>
      </c>
      <c r="C175" s="17">
        <v>0</v>
      </c>
    </row>
    <row r="176" s="11" customFormat="1" spans="1:3">
      <c r="A176" s="28">
        <v>2147099</v>
      </c>
      <c r="B176" s="18" t="s">
        <v>2292</v>
      </c>
      <c r="C176" s="17">
        <v>0</v>
      </c>
    </row>
    <row r="177" s="11" customFormat="1" spans="1:3">
      <c r="A177" s="28">
        <v>21471</v>
      </c>
      <c r="B177" s="16" t="s">
        <v>2293</v>
      </c>
      <c r="C177" s="17">
        <v>0</v>
      </c>
    </row>
    <row r="178" s="11" customFormat="1" spans="1:3">
      <c r="A178" s="28">
        <v>2147101</v>
      </c>
      <c r="B178" s="18" t="s">
        <v>2291</v>
      </c>
      <c r="C178" s="17">
        <v>0</v>
      </c>
    </row>
    <row r="179" s="11" customFormat="1" spans="1:3">
      <c r="A179" s="28">
        <v>2147199</v>
      </c>
      <c r="B179" s="18" t="s">
        <v>2294</v>
      </c>
      <c r="C179" s="17">
        <v>0</v>
      </c>
    </row>
    <row r="180" s="11" customFormat="1" spans="1:3">
      <c r="A180" s="28">
        <v>21472</v>
      </c>
      <c r="B180" s="16" t="s">
        <v>2295</v>
      </c>
      <c r="C180" s="17">
        <v>0</v>
      </c>
    </row>
    <row r="181" s="11" customFormat="1" spans="1:3">
      <c r="A181" s="28">
        <v>21473</v>
      </c>
      <c r="B181" s="16" t="s">
        <v>2386</v>
      </c>
      <c r="C181" s="17">
        <v>0</v>
      </c>
    </row>
    <row r="182" s="11" customFormat="1" spans="1:3">
      <c r="A182" s="28">
        <v>2147301</v>
      </c>
      <c r="B182" s="18" t="s">
        <v>2387</v>
      </c>
      <c r="C182" s="17">
        <v>0</v>
      </c>
    </row>
    <row r="183" s="11" customFormat="1" spans="1:3">
      <c r="A183" s="28">
        <v>2147303</v>
      </c>
      <c r="B183" s="18" t="s">
        <v>2388</v>
      </c>
      <c r="C183" s="17">
        <v>0</v>
      </c>
    </row>
    <row r="184" s="11" customFormat="1" spans="1:3">
      <c r="A184" s="28">
        <v>2147399</v>
      </c>
      <c r="B184" s="18" t="s">
        <v>2389</v>
      </c>
      <c r="C184" s="17">
        <v>0</v>
      </c>
    </row>
    <row r="185" s="11" customFormat="1" spans="1:3">
      <c r="A185" s="28">
        <v>215</v>
      </c>
      <c r="B185" s="16" t="s">
        <v>1489</v>
      </c>
      <c r="C185" s="17">
        <v>0</v>
      </c>
    </row>
    <row r="186" s="11" customFormat="1" spans="1:3">
      <c r="A186" s="28">
        <v>21562</v>
      </c>
      <c r="B186" s="16" t="s">
        <v>2296</v>
      </c>
      <c r="C186" s="17">
        <v>0</v>
      </c>
    </row>
    <row r="187" s="11" customFormat="1" spans="1:3">
      <c r="A187" s="28">
        <v>2156201</v>
      </c>
      <c r="B187" s="18" t="s">
        <v>2297</v>
      </c>
      <c r="C187" s="17">
        <v>0</v>
      </c>
    </row>
    <row r="188" s="11" customFormat="1" spans="1:3">
      <c r="A188" s="28">
        <v>2156202</v>
      </c>
      <c r="B188" s="18" t="s">
        <v>2298</v>
      </c>
      <c r="C188" s="17">
        <v>0</v>
      </c>
    </row>
    <row r="189" s="11" customFormat="1" spans="1:3">
      <c r="A189" s="28">
        <v>2156299</v>
      </c>
      <c r="B189" s="18" t="s">
        <v>2299</v>
      </c>
      <c r="C189" s="17">
        <v>0</v>
      </c>
    </row>
    <row r="190" s="11" customFormat="1" spans="1:3">
      <c r="A190" s="28">
        <v>217</v>
      </c>
      <c r="B190" s="16" t="s">
        <v>1547</v>
      </c>
      <c r="C190" s="17">
        <v>0</v>
      </c>
    </row>
    <row r="191" s="11" customFormat="1" spans="1:3">
      <c r="A191" s="28">
        <v>21704</v>
      </c>
      <c r="B191" s="16" t="s">
        <v>1567</v>
      </c>
      <c r="C191" s="17">
        <v>0</v>
      </c>
    </row>
    <row r="192" s="11" customFormat="1" spans="1:3">
      <c r="A192" s="28">
        <v>2170402</v>
      </c>
      <c r="B192" s="18" t="s">
        <v>2300</v>
      </c>
      <c r="C192" s="17">
        <v>0</v>
      </c>
    </row>
    <row r="193" s="11" customFormat="1" spans="1:3">
      <c r="A193" s="28">
        <v>2170403</v>
      </c>
      <c r="B193" s="18" t="s">
        <v>2301</v>
      </c>
      <c r="C193" s="17">
        <v>0</v>
      </c>
    </row>
    <row r="194" s="11" customFormat="1" spans="1:3">
      <c r="A194" s="28">
        <v>229</v>
      </c>
      <c r="B194" s="16" t="s">
        <v>2302</v>
      </c>
      <c r="C194" s="17">
        <v>15729</v>
      </c>
    </row>
    <row r="195" s="11" customFormat="1" spans="1:3">
      <c r="A195" s="28">
        <v>22904</v>
      </c>
      <c r="B195" s="16" t="s">
        <v>2303</v>
      </c>
      <c r="C195" s="17">
        <v>15414</v>
      </c>
    </row>
    <row r="196" s="11" customFormat="1" spans="1:3">
      <c r="A196" s="28">
        <v>2290401</v>
      </c>
      <c r="B196" s="18" t="s">
        <v>2304</v>
      </c>
      <c r="C196" s="17">
        <v>9</v>
      </c>
    </row>
    <row r="197" s="11" customFormat="1" spans="1:3">
      <c r="A197" s="28">
        <v>2290402</v>
      </c>
      <c r="B197" s="18" t="s">
        <v>2305</v>
      </c>
      <c r="C197" s="17">
        <v>15405</v>
      </c>
    </row>
    <row r="198" s="11" customFormat="1" spans="1:3">
      <c r="A198" s="28">
        <v>2290403</v>
      </c>
      <c r="B198" s="18" t="s">
        <v>2306</v>
      </c>
      <c r="C198" s="17">
        <v>0</v>
      </c>
    </row>
    <row r="199" s="11" customFormat="1" spans="1:3">
      <c r="A199" s="28">
        <v>22908</v>
      </c>
      <c r="B199" s="16" t="s">
        <v>2307</v>
      </c>
      <c r="C199" s="17">
        <v>0</v>
      </c>
    </row>
    <row r="200" s="11" customFormat="1" spans="1:3">
      <c r="A200" s="28">
        <v>2290802</v>
      </c>
      <c r="B200" s="18" t="s">
        <v>2308</v>
      </c>
      <c r="C200" s="17">
        <v>0</v>
      </c>
    </row>
    <row r="201" s="11" customFormat="1" spans="1:3">
      <c r="A201" s="28">
        <v>2290803</v>
      </c>
      <c r="B201" s="18" t="s">
        <v>2309</v>
      </c>
      <c r="C201" s="17">
        <v>0</v>
      </c>
    </row>
    <row r="202" s="11" customFormat="1" spans="1:3">
      <c r="A202" s="28">
        <v>2290804</v>
      </c>
      <c r="B202" s="18" t="s">
        <v>2310</v>
      </c>
      <c r="C202" s="17">
        <v>0</v>
      </c>
    </row>
    <row r="203" s="11" customFormat="1" spans="1:3">
      <c r="A203" s="28">
        <v>2290805</v>
      </c>
      <c r="B203" s="18" t="s">
        <v>2311</v>
      </c>
      <c r="C203" s="17">
        <v>0</v>
      </c>
    </row>
    <row r="204" s="11" customFormat="1" spans="1:3">
      <c r="A204" s="28">
        <v>2290806</v>
      </c>
      <c r="B204" s="18" t="s">
        <v>2312</v>
      </c>
      <c r="C204" s="17">
        <v>0</v>
      </c>
    </row>
    <row r="205" s="11" customFormat="1" spans="1:3">
      <c r="A205" s="28">
        <v>2290807</v>
      </c>
      <c r="B205" s="18" t="s">
        <v>2313</v>
      </c>
      <c r="C205" s="17">
        <v>0</v>
      </c>
    </row>
    <row r="206" s="11" customFormat="1" spans="1:3">
      <c r="A206" s="28">
        <v>2290808</v>
      </c>
      <c r="B206" s="18" t="s">
        <v>2314</v>
      </c>
      <c r="C206" s="17">
        <v>0</v>
      </c>
    </row>
    <row r="207" s="11" customFormat="1" spans="1:3">
      <c r="A207" s="28">
        <v>2290899</v>
      </c>
      <c r="B207" s="18" t="s">
        <v>2315</v>
      </c>
      <c r="C207" s="17">
        <v>0</v>
      </c>
    </row>
    <row r="208" s="11" customFormat="1" spans="1:3">
      <c r="A208" s="28">
        <v>22960</v>
      </c>
      <c r="B208" s="16" t="s">
        <v>2317</v>
      </c>
      <c r="C208" s="17">
        <v>315</v>
      </c>
    </row>
    <row r="209" s="11" customFormat="1" spans="1:3">
      <c r="A209" s="28">
        <v>2296001</v>
      </c>
      <c r="B209" s="18" t="s">
        <v>2318</v>
      </c>
      <c r="C209" s="17">
        <v>0</v>
      </c>
    </row>
    <row r="210" s="11" customFormat="1" spans="1:3">
      <c r="A210" s="28">
        <v>2296002</v>
      </c>
      <c r="B210" s="18" t="s">
        <v>2319</v>
      </c>
      <c r="C210" s="17">
        <v>199</v>
      </c>
    </row>
    <row r="211" s="11" customFormat="1" spans="1:3">
      <c r="A211" s="28">
        <v>2296003</v>
      </c>
      <c r="B211" s="18" t="s">
        <v>2320</v>
      </c>
      <c r="C211" s="17">
        <v>0</v>
      </c>
    </row>
    <row r="212" s="11" customFormat="1" spans="1:3">
      <c r="A212" s="28">
        <v>2296004</v>
      </c>
      <c r="B212" s="18" t="s">
        <v>2321</v>
      </c>
      <c r="C212" s="17">
        <v>0</v>
      </c>
    </row>
    <row r="213" s="11" customFormat="1" spans="1:3">
      <c r="A213" s="28">
        <v>2296005</v>
      </c>
      <c r="B213" s="18" t="s">
        <v>2322</v>
      </c>
      <c r="C213" s="17">
        <v>0</v>
      </c>
    </row>
    <row r="214" s="11" customFormat="1" spans="1:3">
      <c r="A214" s="28">
        <v>2296006</v>
      </c>
      <c r="B214" s="18" t="s">
        <v>2323</v>
      </c>
      <c r="C214" s="17">
        <v>116</v>
      </c>
    </row>
    <row r="215" s="11" customFormat="1" spans="1:3">
      <c r="A215" s="28">
        <v>2296010</v>
      </c>
      <c r="B215" s="18" t="s">
        <v>2324</v>
      </c>
      <c r="C215" s="17">
        <v>0</v>
      </c>
    </row>
    <row r="216" s="11" customFormat="1" spans="1:3">
      <c r="A216" s="28">
        <v>2296011</v>
      </c>
      <c r="B216" s="18" t="s">
        <v>2390</v>
      </c>
      <c r="C216" s="17">
        <v>0</v>
      </c>
    </row>
    <row r="217" s="11" customFormat="1" spans="1:3">
      <c r="A217" s="28">
        <v>2296012</v>
      </c>
      <c r="B217" s="18" t="s">
        <v>2326</v>
      </c>
      <c r="C217" s="17">
        <v>0</v>
      </c>
    </row>
    <row r="218" s="11" customFormat="1" spans="1:3">
      <c r="A218" s="28">
        <v>2296013</v>
      </c>
      <c r="B218" s="18" t="s">
        <v>2327</v>
      </c>
      <c r="C218" s="17">
        <v>0</v>
      </c>
    </row>
    <row r="219" s="11" customFormat="1" spans="1:3">
      <c r="A219" s="28">
        <v>2296099</v>
      </c>
      <c r="B219" s="18" t="s">
        <v>2328</v>
      </c>
      <c r="C219" s="17">
        <v>0</v>
      </c>
    </row>
    <row r="220" s="11" customFormat="1" spans="1:3">
      <c r="A220" s="28">
        <v>232</v>
      </c>
      <c r="B220" s="16" t="s">
        <v>1719</v>
      </c>
      <c r="C220" s="17">
        <v>10055</v>
      </c>
    </row>
    <row r="221" s="11" customFormat="1" spans="1:3">
      <c r="A221" s="28">
        <v>23204</v>
      </c>
      <c r="B221" s="16" t="s">
        <v>2329</v>
      </c>
      <c r="C221" s="17">
        <v>10055</v>
      </c>
    </row>
    <row r="222" s="11" customFormat="1" spans="1:3">
      <c r="A222" s="28">
        <v>2320401</v>
      </c>
      <c r="B222" s="18" t="s">
        <v>2330</v>
      </c>
      <c r="C222" s="17">
        <v>0</v>
      </c>
    </row>
    <row r="223" s="11" customFormat="1" spans="1:3">
      <c r="A223" s="28">
        <v>2320402</v>
      </c>
      <c r="B223" s="18" t="s">
        <v>2391</v>
      </c>
      <c r="C223" s="17">
        <v>0</v>
      </c>
    </row>
    <row r="224" s="11" customFormat="1" spans="1:3">
      <c r="A224" s="28">
        <v>2320405</v>
      </c>
      <c r="B224" s="18" t="s">
        <v>2331</v>
      </c>
      <c r="C224" s="17">
        <v>0</v>
      </c>
    </row>
    <row r="225" s="11" customFormat="1" spans="1:3">
      <c r="A225" s="28">
        <v>2320411</v>
      </c>
      <c r="B225" s="18" t="s">
        <v>2332</v>
      </c>
      <c r="C225" s="17">
        <v>524</v>
      </c>
    </row>
    <row r="226" s="11" customFormat="1" spans="1:3">
      <c r="A226" s="28">
        <v>2320413</v>
      </c>
      <c r="B226" s="18" t="s">
        <v>2333</v>
      </c>
      <c r="C226" s="17">
        <v>0</v>
      </c>
    </row>
    <row r="227" s="11" customFormat="1" spans="1:3">
      <c r="A227" s="28">
        <v>2320414</v>
      </c>
      <c r="B227" s="18" t="s">
        <v>2334</v>
      </c>
      <c r="C227" s="17">
        <v>0</v>
      </c>
    </row>
    <row r="228" s="11" customFormat="1" spans="1:3">
      <c r="A228" s="28">
        <v>2320416</v>
      </c>
      <c r="B228" s="18" t="s">
        <v>2335</v>
      </c>
      <c r="C228" s="17">
        <v>0</v>
      </c>
    </row>
    <row r="229" s="11" customFormat="1" spans="1:3">
      <c r="A229" s="28">
        <v>2320417</v>
      </c>
      <c r="B229" s="18" t="s">
        <v>2336</v>
      </c>
      <c r="C229" s="17">
        <v>0</v>
      </c>
    </row>
    <row r="230" s="11" customFormat="1" spans="1:3">
      <c r="A230" s="28">
        <v>2320418</v>
      </c>
      <c r="B230" s="18" t="s">
        <v>2337</v>
      </c>
      <c r="C230" s="17">
        <v>0</v>
      </c>
    </row>
    <row r="231" s="11" customFormat="1" spans="1:3">
      <c r="A231" s="28">
        <v>2320419</v>
      </c>
      <c r="B231" s="18" t="s">
        <v>2338</v>
      </c>
      <c r="C231" s="17">
        <v>0</v>
      </c>
    </row>
    <row r="232" s="11" customFormat="1" spans="1:3">
      <c r="A232" s="28">
        <v>2320420</v>
      </c>
      <c r="B232" s="18" t="s">
        <v>2339</v>
      </c>
      <c r="C232" s="17">
        <v>0</v>
      </c>
    </row>
    <row r="233" s="11" customFormat="1" spans="1:3">
      <c r="A233" s="28">
        <v>2320431</v>
      </c>
      <c r="B233" s="18" t="s">
        <v>2340</v>
      </c>
      <c r="C233" s="17">
        <v>0</v>
      </c>
    </row>
    <row r="234" s="11" customFormat="1" spans="1:3">
      <c r="A234" s="28">
        <v>2320432</v>
      </c>
      <c r="B234" s="18" t="s">
        <v>2341</v>
      </c>
      <c r="C234" s="17">
        <v>0</v>
      </c>
    </row>
    <row r="235" s="11" customFormat="1" spans="1:3">
      <c r="A235" s="28">
        <v>2320433</v>
      </c>
      <c r="B235" s="18" t="s">
        <v>2342</v>
      </c>
      <c r="C235" s="17">
        <v>1325</v>
      </c>
    </row>
    <row r="236" s="11" customFormat="1" spans="1:3">
      <c r="A236" s="28">
        <v>2320498</v>
      </c>
      <c r="B236" s="18" t="s">
        <v>2343</v>
      </c>
      <c r="C236" s="17">
        <v>8206</v>
      </c>
    </row>
    <row r="237" s="11" customFormat="1" spans="1:3">
      <c r="A237" s="28">
        <v>2320499</v>
      </c>
      <c r="B237" s="18" t="s">
        <v>2344</v>
      </c>
      <c r="C237" s="17">
        <v>0</v>
      </c>
    </row>
    <row r="238" s="11" customFormat="1" spans="1:3">
      <c r="A238" s="28">
        <v>233</v>
      </c>
      <c r="B238" s="16" t="s">
        <v>1731</v>
      </c>
      <c r="C238" s="17">
        <v>1</v>
      </c>
    </row>
    <row r="239" s="11" customFormat="1" spans="1:3">
      <c r="A239" s="28">
        <v>23304</v>
      </c>
      <c r="B239" s="16" t="s">
        <v>2345</v>
      </c>
      <c r="C239" s="17">
        <v>1</v>
      </c>
    </row>
    <row r="240" s="11" customFormat="1" spans="1:3">
      <c r="A240" s="28">
        <v>2330401</v>
      </c>
      <c r="B240" s="18" t="s">
        <v>2346</v>
      </c>
      <c r="C240" s="17">
        <v>0</v>
      </c>
    </row>
    <row r="241" s="11" customFormat="1" spans="1:3">
      <c r="A241" s="28">
        <v>2330402</v>
      </c>
      <c r="B241" s="18" t="s">
        <v>2392</v>
      </c>
      <c r="C241" s="17">
        <v>0</v>
      </c>
    </row>
    <row r="242" s="11" customFormat="1" spans="1:3">
      <c r="A242" s="28">
        <v>2330405</v>
      </c>
      <c r="B242" s="18" t="s">
        <v>2347</v>
      </c>
      <c r="C242" s="17">
        <v>0</v>
      </c>
    </row>
    <row r="243" s="11" customFormat="1" spans="1:3">
      <c r="A243" s="28">
        <v>2330411</v>
      </c>
      <c r="B243" s="18" t="s">
        <v>2348</v>
      </c>
      <c r="C243" s="17">
        <v>0</v>
      </c>
    </row>
    <row r="244" s="11" customFormat="1" spans="1:3">
      <c r="A244" s="28">
        <v>2330413</v>
      </c>
      <c r="B244" s="18" t="s">
        <v>2349</v>
      </c>
      <c r="C244" s="17">
        <v>0</v>
      </c>
    </row>
    <row r="245" s="11" customFormat="1" spans="1:3">
      <c r="A245" s="28">
        <v>2330414</v>
      </c>
      <c r="B245" s="18" t="s">
        <v>2350</v>
      </c>
      <c r="C245" s="17">
        <v>0</v>
      </c>
    </row>
    <row r="246" s="11" customFormat="1" spans="1:3">
      <c r="A246" s="28">
        <v>2330416</v>
      </c>
      <c r="B246" s="18" t="s">
        <v>2351</v>
      </c>
      <c r="C246" s="17">
        <v>0</v>
      </c>
    </row>
    <row r="247" s="11" customFormat="1" spans="1:3">
      <c r="A247" s="28">
        <v>2330417</v>
      </c>
      <c r="B247" s="18" t="s">
        <v>2352</v>
      </c>
      <c r="C247" s="17">
        <v>0</v>
      </c>
    </row>
    <row r="248" s="11" customFormat="1" spans="1:3">
      <c r="A248" s="28">
        <v>2330418</v>
      </c>
      <c r="B248" s="18" t="s">
        <v>2353</v>
      </c>
      <c r="C248" s="17">
        <v>0</v>
      </c>
    </row>
    <row r="249" s="11" customFormat="1" spans="1:3">
      <c r="A249" s="28">
        <v>2330419</v>
      </c>
      <c r="B249" s="18" t="s">
        <v>2354</v>
      </c>
      <c r="C249" s="17">
        <v>0</v>
      </c>
    </row>
    <row r="250" s="11" customFormat="1" spans="1:3">
      <c r="A250" s="28">
        <v>2330420</v>
      </c>
      <c r="B250" s="18" t="s">
        <v>2355</v>
      </c>
      <c r="C250" s="17">
        <v>0</v>
      </c>
    </row>
    <row r="251" s="11" customFormat="1" spans="1:3">
      <c r="A251" s="28">
        <v>2330431</v>
      </c>
      <c r="B251" s="18" t="s">
        <v>2356</v>
      </c>
      <c r="C251" s="17">
        <v>0</v>
      </c>
    </row>
    <row r="252" s="11" customFormat="1" spans="1:3">
      <c r="A252" s="28">
        <v>2330432</v>
      </c>
      <c r="B252" s="18" t="s">
        <v>2357</v>
      </c>
      <c r="C252" s="17">
        <v>0</v>
      </c>
    </row>
    <row r="253" s="11" customFormat="1" spans="1:3">
      <c r="A253" s="28">
        <v>2330433</v>
      </c>
      <c r="B253" s="18" t="s">
        <v>2358</v>
      </c>
      <c r="C253" s="17">
        <v>0</v>
      </c>
    </row>
    <row r="254" s="11" customFormat="1" spans="1:3">
      <c r="A254" s="28">
        <v>2330498</v>
      </c>
      <c r="B254" s="18" t="s">
        <v>2359</v>
      </c>
      <c r="C254" s="17">
        <v>1</v>
      </c>
    </row>
    <row r="255" s="11" customFormat="1" spans="1:3">
      <c r="A255" s="28">
        <v>2330499</v>
      </c>
      <c r="B255" s="18" t="s">
        <v>2360</v>
      </c>
      <c r="C255" s="17">
        <v>0</v>
      </c>
    </row>
    <row r="256" s="11" customFormat="1" spans="1:3">
      <c r="A256" s="28">
        <v>234</v>
      </c>
      <c r="B256" s="55" t="s">
        <v>2361</v>
      </c>
      <c r="C256" s="17">
        <v>0</v>
      </c>
    </row>
    <row r="257" s="11" customFormat="1" spans="1:3">
      <c r="A257" s="28">
        <v>23401</v>
      </c>
      <c r="B257" s="55" t="s">
        <v>2362</v>
      </c>
      <c r="C257" s="17">
        <v>0</v>
      </c>
    </row>
    <row r="258" s="11" customFormat="1" spans="1:3">
      <c r="A258" s="28">
        <v>2340101</v>
      </c>
      <c r="B258" s="28" t="s">
        <v>2363</v>
      </c>
      <c r="C258" s="17">
        <v>0</v>
      </c>
    </row>
    <row r="259" s="11" customFormat="1" spans="1:3">
      <c r="A259" s="28">
        <v>2340102</v>
      </c>
      <c r="B259" s="28" t="s">
        <v>2364</v>
      </c>
      <c r="C259" s="17">
        <v>0</v>
      </c>
    </row>
    <row r="260" s="11" customFormat="1" spans="1:3">
      <c r="A260" s="28">
        <v>2340103</v>
      </c>
      <c r="B260" s="28" t="s">
        <v>2365</v>
      </c>
      <c r="C260" s="17">
        <v>0</v>
      </c>
    </row>
    <row r="261" s="11" customFormat="1" spans="1:3">
      <c r="A261" s="28">
        <v>2340104</v>
      </c>
      <c r="B261" s="28" t="s">
        <v>2366</v>
      </c>
      <c r="C261" s="17">
        <v>0</v>
      </c>
    </row>
    <row r="262" s="11" customFormat="1" spans="1:3">
      <c r="A262" s="28">
        <v>2340105</v>
      </c>
      <c r="B262" s="28" t="s">
        <v>2367</v>
      </c>
      <c r="C262" s="17">
        <v>0</v>
      </c>
    </row>
    <row r="263" s="11" customFormat="1" spans="1:3">
      <c r="A263" s="28">
        <v>2340106</v>
      </c>
      <c r="B263" s="28" t="s">
        <v>2368</v>
      </c>
      <c r="C263" s="17">
        <v>0</v>
      </c>
    </row>
    <row r="264" s="11" customFormat="1" spans="1:3">
      <c r="A264" s="28">
        <v>2340107</v>
      </c>
      <c r="B264" s="28" t="s">
        <v>2369</v>
      </c>
      <c r="C264" s="17">
        <v>0</v>
      </c>
    </row>
    <row r="265" s="11" customFormat="1" spans="1:3">
      <c r="A265" s="28">
        <v>2340108</v>
      </c>
      <c r="B265" s="28" t="s">
        <v>2370</v>
      </c>
      <c r="C265" s="17">
        <v>0</v>
      </c>
    </row>
    <row r="266" s="11" customFormat="1" spans="1:3">
      <c r="A266" s="28">
        <v>2340109</v>
      </c>
      <c r="B266" s="28" t="s">
        <v>2371</v>
      </c>
      <c r="C266" s="17">
        <v>0</v>
      </c>
    </row>
    <row r="267" s="11" customFormat="1" spans="1:3">
      <c r="A267" s="28">
        <v>2340110</v>
      </c>
      <c r="B267" s="28" t="s">
        <v>2372</v>
      </c>
      <c r="C267" s="17">
        <v>0</v>
      </c>
    </row>
    <row r="268" s="11" customFormat="1" spans="1:3">
      <c r="A268" s="28">
        <v>2340111</v>
      </c>
      <c r="B268" s="28" t="s">
        <v>2373</v>
      </c>
      <c r="C268" s="17">
        <v>0</v>
      </c>
    </row>
    <row r="269" s="11" customFormat="1" spans="1:3">
      <c r="A269" s="28">
        <v>2340199</v>
      </c>
      <c r="B269" s="28" t="s">
        <v>2374</v>
      </c>
      <c r="C269" s="17">
        <v>0</v>
      </c>
    </row>
    <row r="270" s="11" customFormat="1" spans="1:3">
      <c r="A270" s="28">
        <v>23402</v>
      </c>
      <c r="B270" s="55" t="s">
        <v>2375</v>
      </c>
      <c r="C270" s="17">
        <v>0</v>
      </c>
    </row>
    <row r="271" s="11" customFormat="1" spans="1:3">
      <c r="A271" s="28">
        <v>2340201</v>
      </c>
      <c r="B271" s="28" t="s">
        <v>1526</v>
      </c>
      <c r="C271" s="17">
        <v>0</v>
      </c>
    </row>
    <row r="272" s="11" customFormat="1" spans="1:3">
      <c r="A272" s="28">
        <v>2340202</v>
      </c>
      <c r="B272" s="28" t="s">
        <v>1571</v>
      </c>
      <c r="C272" s="17">
        <v>0</v>
      </c>
    </row>
    <row r="273" s="11" customFormat="1" spans="1:3">
      <c r="A273" s="28">
        <v>2340203</v>
      </c>
      <c r="B273" s="28" t="s">
        <v>2376</v>
      </c>
      <c r="C273" s="17">
        <v>0</v>
      </c>
    </row>
    <row r="274" s="11" customFormat="1" spans="1:3">
      <c r="A274" s="28">
        <v>2340204</v>
      </c>
      <c r="B274" s="28" t="s">
        <v>2377</v>
      </c>
      <c r="C274" s="17">
        <v>0</v>
      </c>
    </row>
    <row r="275" s="11" customFormat="1" spans="1:3">
      <c r="A275" s="28">
        <v>2340205</v>
      </c>
      <c r="B275" s="28" t="s">
        <v>2378</v>
      </c>
      <c r="C275" s="17">
        <v>0</v>
      </c>
    </row>
    <row r="276" spans="1:3">
      <c r="A276" s="28">
        <v>2340299</v>
      </c>
      <c r="B276" s="28" t="s">
        <v>2379</v>
      </c>
      <c r="C276" s="17">
        <v>0</v>
      </c>
    </row>
  </sheetData>
  <mergeCells count="1">
    <mergeCell ref="A2:C2"/>
  </mergeCells>
  <pageMargins left="0.700694444444445" right="0.700694444444445" top="0.751388888888889" bottom="0.751388888888889" header="0.298611111111111" footer="0.298611111111111"/>
  <pageSetup paperSize="9"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D35"/>
  <sheetViews>
    <sheetView topLeftCell="A25" workbookViewId="0">
      <selection activeCell="E32" sqref="E32"/>
    </sheetView>
  </sheetViews>
  <sheetFormatPr defaultColWidth="25.1272727272727" defaultRowHeight="21" customHeight="1" outlineLevelCol="3"/>
  <cols>
    <col min="1" max="1" width="29.5" style="11" customWidth="1"/>
    <col min="2" max="2" width="17.3727272727273" style="11" customWidth="1"/>
    <col min="3" max="3" width="33.5" style="11" customWidth="1"/>
    <col min="4" max="4" width="13.8727272727273" style="11" customWidth="1"/>
    <col min="5" max="16384" width="25.1272727272727" style="11"/>
  </cols>
  <sheetData>
    <row r="1" customHeight="1" spans="1:1">
      <c r="A1" s="11" t="s">
        <v>2393</v>
      </c>
    </row>
    <row r="2" customHeight="1" spans="1:4">
      <c r="A2" s="12" t="s">
        <v>2394</v>
      </c>
      <c r="B2" s="12"/>
      <c r="C2" s="12"/>
      <c r="D2" s="12"/>
    </row>
    <row r="3" customHeight="1" spans="1:4">
      <c r="A3" s="24" t="s">
        <v>718</v>
      </c>
      <c r="B3" s="24"/>
      <c r="C3" s="24"/>
      <c r="D3" s="24"/>
    </row>
    <row r="4" customHeight="1" spans="1:4">
      <c r="A4" s="43" t="s">
        <v>1862</v>
      </c>
      <c r="B4" s="43" t="s">
        <v>45</v>
      </c>
      <c r="C4" s="43" t="s">
        <v>1862</v>
      </c>
      <c r="D4" s="14" t="s">
        <v>45</v>
      </c>
    </row>
    <row r="5" customHeight="1" spans="1:4">
      <c r="A5" s="44"/>
      <c r="B5" s="44"/>
      <c r="C5" s="44"/>
      <c r="D5" s="14"/>
    </row>
    <row r="6" customHeight="1" spans="1:4">
      <c r="A6" s="18" t="s">
        <v>2076</v>
      </c>
      <c r="B6" s="17">
        <v>31387</v>
      </c>
      <c r="C6" s="18" t="s">
        <v>2148</v>
      </c>
      <c r="D6" s="17">
        <v>78000</v>
      </c>
    </row>
    <row r="7" customHeight="1" spans="1:4">
      <c r="A7" s="18" t="s">
        <v>2395</v>
      </c>
      <c r="B7" s="17">
        <v>3731</v>
      </c>
      <c r="C7" s="18" t="s">
        <v>2396</v>
      </c>
      <c r="D7" s="17">
        <v>0</v>
      </c>
    </row>
    <row r="8" customHeight="1" spans="1:4">
      <c r="A8" s="18" t="s">
        <v>2397</v>
      </c>
      <c r="B8" s="17">
        <v>3731</v>
      </c>
      <c r="C8" s="18" t="s">
        <v>2398</v>
      </c>
      <c r="D8" s="17">
        <v>0</v>
      </c>
    </row>
    <row r="9" customHeight="1" spans="1:4">
      <c r="A9" s="18" t="s">
        <v>1965</v>
      </c>
      <c r="B9" s="17">
        <v>0</v>
      </c>
      <c r="C9" s="18" t="s">
        <v>1965</v>
      </c>
      <c r="D9" s="17">
        <v>0</v>
      </c>
    </row>
    <row r="10" customHeight="1" spans="1:4">
      <c r="A10" s="18" t="s">
        <v>1966</v>
      </c>
      <c r="B10" s="17">
        <v>1</v>
      </c>
      <c r="C10" s="18" t="s">
        <v>1966</v>
      </c>
      <c r="D10" s="17">
        <v>0</v>
      </c>
    </row>
    <row r="11" customHeight="1" spans="1:4">
      <c r="A11" s="18" t="s">
        <v>1967</v>
      </c>
      <c r="B11" s="17">
        <v>2180</v>
      </c>
      <c r="C11" s="18" t="s">
        <v>1967</v>
      </c>
      <c r="D11" s="17">
        <v>0</v>
      </c>
    </row>
    <row r="12" customHeight="1" spans="1:4">
      <c r="A12" s="18" t="s">
        <v>1969</v>
      </c>
      <c r="B12" s="17">
        <v>0</v>
      </c>
      <c r="C12" s="18" t="s">
        <v>1969</v>
      </c>
      <c r="D12" s="17">
        <v>0</v>
      </c>
    </row>
    <row r="13" customHeight="1" spans="1:4">
      <c r="A13" s="18" t="s">
        <v>1970</v>
      </c>
      <c r="B13" s="17">
        <v>1134</v>
      </c>
      <c r="C13" s="18" t="s">
        <v>1970</v>
      </c>
      <c r="D13" s="17">
        <v>0</v>
      </c>
    </row>
    <row r="14" customHeight="1" spans="1:4">
      <c r="A14" s="18" t="s">
        <v>1971</v>
      </c>
      <c r="B14" s="17">
        <v>63</v>
      </c>
      <c r="C14" s="18" t="s">
        <v>1971</v>
      </c>
      <c r="D14" s="17">
        <v>0</v>
      </c>
    </row>
    <row r="15" customHeight="1" spans="1:4">
      <c r="A15" s="18" t="s">
        <v>1972</v>
      </c>
      <c r="B15" s="17">
        <v>0</v>
      </c>
      <c r="C15" s="18" t="s">
        <v>1972</v>
      </c>
      <c r="D15" s="17">
        <v>0</v>
      </c>
    </row>
    <row r="16" customHeight="1" spans="1:4">
      <c r="A16" s="18" t="s">
        <v>1973</v>
      </c>
      <c r="B16" s="17">
        <v>0</v>
      </c>
      <c r="C16" s="18" t="s">
        <v>1973</v>
      </c>
      <c r="D16" s="17">
        <v>0</v>
      </c>
    </row>
    <row r="17" customHeight="1" spans="1:4">
      <c r="A17" s="18" t="s">
        <v>1980</v>
      </c>
      <c r="B17" s="31">
        <v>353</v>
      </c>
      <c r="C17" s="18" t="s">
        <v>875</v>
      </c>
      <c r="D17" s="17">
        <v>0</v>
      </c>
    </row>
    <row r="18" customHeight="1" spans="1:4">
      <c r="A18" s="19" t="s">
        <v>2399</v>
      </c>
      <c r="B18" s="17">
        <v>0</v>
      </c>
      <c r="C18" s="45" t="s">
        <v>2400</v>
      </c>
      <c r="D18" s="17">
        <v>4250</v>
      </c>
    </row>
    <row r="19" customHeight="1" spans="1:4">
      <c r="A19" s="18" t="s">
        <v>2401</v>
      </c>
      <c r="B19" s="33">
        <v>0</v>
      </c>
      <c r="C19" s="18"/>
      <c r="D19" s="26"/>
    </row>
    <row r="20" customHeight="1" spans="1:4">
      <c r="A20" s="18" t="s">
        <v>2402</v>
      </c>
      <c r="B20" s="31">
        <v>7278</v>
      </c>
      <c r="C20" s="18"/>
      <c r="D20" s="26"/>
    </row>
    <row r="21" customHeight="1" spans="1:4">
      <c r="A21" s="19" t="s">
        <v>2403</v>
      </c>
      <c r="B21" s="17">
        <v>21638</v>
      </c>
      <c r="C21" s="45" t="s">
        <v>2404</v>
      </c>
      <c r="D21" s="17">
        <v>7938</v>
      </c>
    </row>
    <row r="22" customHeight="1" spans="1:4">
      <c r="A22" s="18" t="s">
        <v>2405</v>
      </c>
      <c r="B22" s="46"/>
      <c r="C22" s="18"/>
      <c r="D22" s="17"/>
    </row>
    <row r="23" customHeight="1" spans="1:4">
      <c r="A23" s="18" t="s">
        <v>2406</v>
      </c>
      <c r="B23" s="17">
        <v>21638</v>
      </c>
      <c r="C23" s="18"/>
      <c r="D23" s="17"/>
    </row>
    <row r="24" customHeight="1" spans="1:4">
      <c r="A24" s="18" t="s">
        <v>2407</v>
      </c>
      <c r="B24" s="17">
        <v>21638</v>
      </c>
      <c r="C24" s="18"/>
      <c r="D24" s="47"/>
    </row>
    <row r="25" customHeight="1" spans="1:4">
      <c r="A25" s="18" t="s">
        <v>2408</v>
      </c>
      <c r="B25" s="17">
        <v>0</v>
      </c>
      <c r="C25" s="18"/>
      <c r="D25" s="47"/>
    </row>
    <row r="26" customHeight="1" spans="1:4">
      <c r="A26" s="18" t="s">
        <v>1994</v>
      </c>
      <c r="B26" s="17">
        <v>0</v>
      </c>
      <c r="C26" s="18" t="s">
        <v>1995</v>
      </c>
      <c r="D26" s="17">
        <v>7500</v>
      </c>
    </row>
    <row r="27" customHeight="1" spans="1:4">
      <c r="A27" s="18" t="s">
        <v>1996</v>
      </c>
      <c r="B27" s="17">
        <v>0</v>
      </c>
      <c r="C27" s="18" t="s">
        <v>2409</v>
      </c>
      <c r="D27" s="17">
        <v>7500</v>
      </c>
    </row>
    <row r="28" customHeight="1" spans="1:4">
      <c r="A28" s="18" t="s">
        <v>2410</v>
      </c>
      <c r="B28" s="17">
        <v>0</v>
      </c>
      <c r="C28" s="18" t="s">
        <v>2411</v>
      </c>
      <c r="D28" s="47"/>
    </row>
    <row r="29" customHeight="1" spans="1:4">
      <c r="A29" s="18" t="s">
        <v>2007</v>
      </c>
      <c r="B29" s="17">
        <v>62500</v>
      </c>
      <c r="C29" s="18" t="s">
        <v>2008</v>
      </c>
      <c r="D29" s="17">
        <v>0</v>
      </c>
    </row>
    <row r="30" customHeight="1" spans="1:4">
      <c r="A30" s="18" t="s">
        <v>2412</v>
      </c>
      <c r="B30" s="17">
        <v>62500</v>
      </c>
      <c r="C30" s="18"/>
      <c r="D30" s="26"/>
    </row>
    <row r="31" customHeight="1" spans="1:4">
      <c r="A31" s="18" t="s">
        <v>2413</v>
      </c>
      <c r="B31" s="17">
        <v>0</v>
      </c>
      <c r="C31" s="18" t="s">
        <v>2414</v>
      </c>
      <c r="D31" s="17">
        <v>0</v>
      </c>
    </row>
    <row r="32" customHeight="1" spans="1:4">
      <c r="A32" s="18" t="s">
        <v>2415</v>
      </c>
      <c r="B32" s="17">
        <v>0</v>
      </c>
      <c r="C32" s="18" t="s">
        <v>2416</v>
      </c>
      <c r="D32" s="17">
        <v>0</v>
      </c>
    </row>
    <row r="33" customHeight="1" spans="1:4">
      <c r="A33" s="18"/>
      <c r="B33" s="26"/>
      <c r="C33" s="18" t="s">
        <v>2417</v>
      </c>
      <c r="D33" s="17">
        <v>0</v>
      </c>
    </row>
    <row r="34" customHeight="1" spans="1:4">
      <c r="A34" s="18"/>
      <c r="B34" s="26"/>
      <c r="C34" s="18" t="s">
        <v>2418</v>
      </c>
      <c r="D34" s="17">
        <v>28846</v>
      </c>
    </row>
    <row r="35" customHeight="1" spans="1:4">
      <c r="A35" s="14" t="s">
        <v>2419</v>
      </c>
      <c r="B35" s="17">
        <v>126534</v>
      </c>
      <c r="C35" s="14" t="s">
        <v>2420</v>
      </c>
      <c r="D35" s="17">
        <v>126534</v>
      </c>
    </row>
  </sheetData>
  <mergeCells count="6">
    <mergeCell ref="A2:D2"/>
    <mergeCell ref="A3:D3"/>
    <mergeCell ref="A4:A5"/>
    <mergeCell ref="B4:B5"/>
    <mergeCell ref="C4:C5"/>
    <mergeCell ref="D4:D5"/>
  </mergeCells>
  <pageMargins left="0.7" right="0.7" top="0.75" bottom="0.75" header="0.3" footer="0.3"/>
  <pageSetup paperSize="9" scale="68"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C11"/>
  <sheetViews>
    <sheetView workbookViewId="0">
      <selection activeCell="D8" sqref="D8"/>
    </sheetView>
  </sheetViews>
  <sheetFormatPr defaultColWidth="21" defaultRowHeight="25.5" customHeight="1" outlineLevelCol="2"/>
  <cols>
    <col min="1" max="3" width="25.6363636363636" customWidth="1"/>
  </cols>
  <sheetData>
    <row r="1" customHeight="1" spans="1:2">
      <c r="A1" s="36" t="s">
        <v>2421</v>
      </c>
      <c r="B1" s="36"/>
    </row>
    <row r="2" customHeight="1" spans="1:3">
      <c r="A2" s="37" t="s">
        <v>2422</v>
      </c>
      <c r="B2" s="37"/>
      <c r="C2" s="37"/>
    </row>
    <row r="3" ht="28.5" customHeight="1" spans="1:3">
      <c r="A3" s="38" t="s">
        <v>718</v>
      </c>
      <c r="B3" s="39"/>
      <c r="C3" s="39"/>
    </row>
    <row r="4" ht="44" customHeight="1" spans="1:3">
      <c r="A4" s="40" t="s">
        <v>2070</v>
      </c>
      <c r="B4" s="41" t="s">
        <v>2071</v>
      </c>
      <c r="C4" s="40" t="s">
        <v>2072</v>
      </c>
    </row>
    <row r="5" ht="44" customHeight="1" spans="1:3">
      <c r="A5" s="41" t="s">
        <v>2423</v>
      </c>
      <c r="B5" s="41">
        <v>351200</v>
      </c>
      <c r="C5" s="42">
        <v>350858</v>
      </c>
    </row>
    <row r="6" ht="28.5" customHeight="1"/>
    <row r="7" ht="28.5" customHeight="1"/>
    <row r="8" ht="28.5" customHeight="1"/>
    <row r="9" ht="28.5" customHeight="1"/>
    <row r="10" ht="28.5" customHeight="1"/>
    <row r="11" ht="28.5" customHeight="1"/>
  </sheetData>
  <mergeCells count="3">
    <mergeCell ref="A1:B1"/>
    <mergeCell ref="A2:C2"/>
    <mergeCell ref="A3:C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55"/>
  <sheetViews>
    <sheetView topLeftCell="A5" workbookViewId="0">
      <selection activeCell="F9" sqref="F9"/>
    </sheetView>
  </sheetViews>
  <sheetFormatPr defaultColWidth="19" defaultRowHeight="14" outlineLevelCol="4"/>
  <cols>
    <col min="1" max="1" width="15.8727272727273" style="11" customWidth="1"/>
    <col min="2" max="2" width="36.2545454545455" style="11" customWidth="1"/>
    <col min="3" max="5" width="9.12727272727273" style="25" customWidth="1"/>
    <col min="6" max="16384" width="19" style="11"/>
  </cols>
  <sheetData>
    <row r="1" ht="23.25" customHeight="1" spans="1:1">
      <c r="A1" s="11" t="s">
        <v>2424</v>
      </c>
    </row>
    <row r="2" ht="23" spans="1:5">
      <c r="A2" s="12" t="s">
        <v>2425</v>
      </c>
      <c r="B2" s="12"/>
      <c r="C2" s="12"/>
      <c r="D2" s="12"/>
      <c r="E2" s="12"/>
    </row>
    <row r="3" spans="2:5">
      <c r="B3" s="21"/>
      <c r="C3" s="29"/>
      <c r="E3" s="29" t="s">
        <v>718</v>
      </c>
    </row>
    <row r="4" ht="24" customHeight="1" spans="1:5">
      <c r="A4" s="14" t="s">
        <v>43</v>
      </c>
      <c r="B4" s="14" t="s">
        <v>2426</v>
      </c>
      <c r="C4" s="14" t="s">
        <v>2427</v>
      </c>
      <c r="D4" s="14" t="s">
        <v>2428</v>
      </c>
      <c r="E4" s="14" t="s">
        <v>45</v>
      </c>
    </row>
    <row r="5" spans="1:5">
      <c r="A5" s="14"/>
      <c r="B5" s="14" t="s">
        <v>2429</v>
      </c>
      <c r="C5" s="17">
        <f>C6</f>
        <v>0</v>
      </c>
      <c r="D5" s="17">
        <f>D6</f>
        <v>0</v>
      </c>
      <c r="E5" s="17">
        <f>E6</f>
        <v>0</v>
      </c>
    </row>
    <row r="6" spans="1:5">
      <c r="A6" s="28">
        <v>103</v>
      </c>
      <c r="B6" s="16" t="s">
        <v>378</v>
      </c>
      <c r="C6" s="17">
        <f>C7</f>
        <v>0</v>
      </c>
      <c r="D6" s="17">
        <f>D7</f>
        <v>0</v>
      </c>
      <c r="E6" s="17">
        <f>E7</f>
        <v>0</v>
      </c>
    </row>
    <row r="7" spans="1:5">
      <c r="A7" s="28">
        <v>10306</v>
      </c>
      <c r="B7" s="16" t="s">
        <v>626</v>
      </c>
      <c r="C7" s="17">
        <f>C8+C40+C45+C51+C55</f>
        <v>0</v>
      </c>
      <c r="D7" s="17">
        <f>D8+D40+D45+D51+D55</f>
        <v>0</v>
      </c>
      <c r="E7" s="17">
        <f>E8+E40+E45+E51+E55</f>
        <v>0</v>
      </c>
    </row>
    <row r="8" spans="1:5">
      <c r="A8" s="28">
        <v>1030601</v>
      </c>
      <c r="B8" s="16" t="s">
        <v>627</v>
      </c>
      <c r="C8" s="17">
        <f>SUM(C9:C39)</f>
        <v>0</v>
      </c>
      <c r="D8" s="17">
        <f>SUM(D9:D39)</f>
        <v>0</v>
      </c>
      <c r="E8" s="17">
        <f>SUM(E9:E39)</f>
        <v>0</v>
      </c>
    </row>
    <row r="9" spans="1:5">
      <c r="A9" s="28">
        <v>103060103</v>
      </c>
      <c r="B9" s="18" t="s">
        <v>2430</v>
      </c>
      <c r="C9" s="17">
        <v>0</v>
      </c>
      <c r="D9" s="17">
        <v>0</v>
      </c>
      <c r="E9" s="17">
        <v>0</v>
      </c>
    </row>
    <row r="10" spans="1:5">
      <c r="A10" s="28">
        <v>103060104</v>
      </c>
      <c r="B10" s="18" t="s">
        <v>2431</v>
      </c>
      <c r="C10" s="17">
        <v>0</v>
      </c>
      <c r="D10" s="17">
        <v>0</v>
      </c>
      <c r="E10" s="17">
        <v>0</v>
      </c>
    </row>
    <row r="11" spans="1:5">
      <c r="A11" s="28">
        <v>103060105</v>
      </c>
      <c r="B11" s="18" t="s">
        <v>2432</v>
      </c>
      <c r="C11" s="17">
        <v>0</v>
      </c>
      <c r="D11" s="17">
        <v>0</v>
      </c>
      <c r="E11" s="17">
        <v>0</v>
      </c>
    </row>
    <row r="12" spans="1:5">
      <c r="A12" s="28">
        <v>103060106</v>
      </c>
      <c r="B12" s="18" t="s">
        <v>2433</v>
      </c>
      <c r="C12" s="17">
        <v>0</v>
      </c>
      <c r="D12" s="17">
        <v>0</v>
      </c>
      <c r="E12" s="17">
        <v>0</v>
      </c>
    </row>
    <row r="13" spans="1:5">
      <c r="A13" s="28">
        <v>103060107</v>
      </c>
      <c r="B13" s="18" t="s">
        <v>2434</v>
      </c>
      <c r="C13" s="17">
        <v>0</v>
      </c>
      <c r="D13" s="17">
        <v>0</v>
      </c>
      <c r="E13" s="17">
        <v>0</v>
      </c>
    </row>
    <row r="14" spans="1:5">
      <c r="A14" s="28">
        <v>103060108</v>
      </c>
      <c r="B14" s="18" t="s">
        <v>2435</v>
      </c>
      <c r="C14" s="17">
        <v>0</v>
      </c>
      <c r="D14" s="17">
        <v>0</v>
      </c>
      <c r="E14" s="17">
        <v>0</v>
      </c>
    </row>
    <row r="15" spans="1:5">
      <c r="A15" s="28">
        <v>103060109</v>
      </c>
      <c r="B15" s="18" t="s">
        <v>2436</v>
      </c>
      <c r="C15" s="17">
        <v>0</v>
      </c>
      <c r="D15" s="17">
        <v>0</v>
      </c>
      <c r="E15" s="17">
        <v>0</v>
      </c>
    </row>
    <row r="16" spans="1:5">
      <c r="A16" s="28">
        <v>103060112</v>
      </c>
      <c r="B16" s="18" t="s">
        <v>2437</v>
      </c>
      <c r="C16" s="17">
        <v>0</v>
      </c>
      <c r="D16" s="17">
        <v>0</v>
      </c>
      <c r="E16" s="17">
        <v>0</v>
      </c>
    </row>
    <row r="17" spans="1:5">
      <c r="A17" s="28">
        <v>103060113</v>
      </c>
      <c r="B17" s="18" t="s">
        <v>2438</v>
      </c>
      <c r="C17" s="17">
        <v>0</v>
      </c>
      <c r="D17" s="17">
        <v>0</v>
      </c>
      <c r="E17" s="17">
        <v>0</v>
      </c>
    </row>
    <row r="18" spans="1:5">
      <c r="A18" s="28">
        <v>103060114</v>
      </c>
      <c r="B18" s="18" t="s">
        <v>2439</v>
      </c>
      <c r="C18" s="17">
        <v>0</v>
      </c>
      <c r="D18" s="17">
        <v>0</v>
      </c>
      <c r="E18" s="17">
        <v>0</v>
      </c>
    </row>
    <row r="19" spans="1:5">
      <c r="A19" s="28">
        <v>103060115</v>
      </c>
      <c r="B19" s="18" t="s">
        <v>2440</v>
      </c>
      <c r="C19" s="17">
        <v>0</v>
      </c>
      <c r="D19" s="17">
        <v>0</v>
      </c>
      <c r="E19" s="17">
        <v>0</v>
      </c>
    </row>
    <row r="20" spans="1:5">
      <c r="A20" s="28">
        <v>103060116</v>
      </c>
      <c r="B20" s="18" t="s">
        <v>2441</v>
      </c>
      <c r="C20" s="17">
        <v>0</v>
      </c>
      <c r="D20" s="17">
        <v>0</v>
      </c>
      <c r="E20" s="17">
        <v>0</v>
      </c>
    </row>
    <row r="21" spans="1:5">
      <c r="A21" s="28">
        <v>103060117</v>
      </c>
      <c r="B21" s="18" t="s">
        <v>2442</v>
      </c>
      <c r="C21" s="17">
        <v>0</v>
      </c>
      <c r="D21" s="17">
        <v>0</v>
      </c>
      <c r="E21" s="17">
        <v>0</v>
      </c>
    </row>
    <row r="22" spans="1:5">
      <c r="A22" s="28">
        <v>103060118</v>
      </c>
      <c r="B22" s="18" t="s">
        <v>2443</v>
      </c>
      <c r="C22" s="17">
        <v>0</v>
      </c>
      <c r="D22" s="17">
        <v>0</v>
      </c>
      <c r="E22" s="17">
        <v>0</v>
      </c>
    </row>
    <row r="23" spans="1:5">
      <c r="A23" s="28">
        <v>103060119</v>
      </c>
      <c r="B23" s="18" t="s">
        <v>2444</v>
      </c>
      <c r="C23" s="17">
        <v>0</v>
      </c>
      <c r="D23" s="17">
        <v>0</v>
      </c>
      <c r="E23" s="17">
        <v>0</v>
      </c>
    </row>
    <row r="24" spans="1:5">
      <c r="A24" s="28">
        <v>103060120</v>
      </c>
      <c r="B24" s="18" t="s">
        <v>2445</v>
      </c>
      <c r="C24" s="17">
        <v>0</v>
      </c>
      <c r="D24" s="17">
        <v>0</v>
      </c>
      <c r="E24" s="17">
        <v>0</v>
      </c>
    </row>
    <row r="25" spans="1:5">
      <c r="A25" s="28">
        <v>103060121</v>
      </c>
      <c r="B25" s="18" t="s">
        <v>2446</v>
      </c>
      <c r="C25" s="17">
        <v>0</v>
      </c>
      <c r="D25" s="17">
        <v>0</v>
      </c>
      <c r="E25" s="17">
        <v>0</v>
      </c>
    </row>
    <row r="26" spans="1:5">
      <c r="A26" s="28">
        <v>103060122</v>
      </c>
      <c r="B26" s="18" t="s">
        <v>2447</v>
      </c>
      <c r="C26" s="17">
        <v>0</v>
      </c>
      <c r="D26" s="17">
        <v>0</v>
      </c>
      <c r="E26" s="17">
        <v>0</v>
      </c>
    </row>
    <row r="27" spans="1:5">
      <c r="A27" s="28">
        <v>103060123</v>
      </c>
      <c r="B27" s="18" t="s">
        <v>2448</v>
      </c>
      <c r="C27" s="17">
        <v>0</v>
      </c>
      <c r="D27" s="17">
        <v>0</v>
      </c>
      <c r="E27" s="17">
        <v>0</v>
      </c>
    </row>
    <row r="28" spans="1:5">
      <c r="A28" s="28">
        <v>103060124</v>
      </c>
      <c r="B28" s="18" t="s">
        <v>2449</v>
      </c>
      <c r="C28" s="17">
        <v>0</v>
      </c>
      <c r="D28" s="17">
        <v>0</v>
      </c>
      <c r="E28" s="17">
        <v>0</v>
      </c>
    </row>
    <row r="29" spans="1:5">
      <c r="A29" s="28">
        <v>103060125</v>
      </c>
      <c r="B29" s="18" t="s">
        <v>2450</v>
      </c>
      <c r="C29" s="17">
        <v>0</v>
      </c>
      <c r="D29" s="17">
        <v>0</v>
      </c>
      <c r="E29" s="17">
        <v>0</v>
      </c>
    </row>
    <row r="30" spans="1:5">
      <c r="A30" s="28">
        <v>103060126</v>
      </c>
      <c r="B30" s="18" t="s">
        <v>2451</v>
      </c>
      <c r="C30" s="17">
        <v>0</v>
      </c>
      <c r="D30" s="17">
        <v>0</v>
      </c>
      <c r="E30" s="17">
        <v>0</v>
      </c>
    </row>
    <row r="31" spans="1:5">
      <c r="A31" s="28">
        <v>103060127</v>
      </c>
      <c r="B31" s="18" t="s">
        <v>2452</v>
      </c>
      <c r="C31" s="17">
        <v>0</v>
      </c>
      <c r="D31" s="17">
        <v>0</v>
      </c>
      <c r="E31" s="17">
        <v>0</v>
      </c>
    </row>
    <row r="32" spans="1:5">
      <c r="A32" s="28">
        <v>103060128</v>
      </c>
      <c r="B32" s="18" t="s">
        <v>2453</v>
      </c>
      <c r="C32" s="17">
        <v>0</v>
      </c>
      <c r="D32" s="17">
        <v>0</v>
      </c>
      <c r="E32" s="17">
        <v>0</v>
      </c>
    </row>
    <row r="33" spans="1:5">
      <c r="A33" s="28">
        <v>103060129</v>
      </c>
      <c r="B33" s="18" t="s">
        <v>2454</v>
      </c>
      <c r="C33" s="17">
        <v>0</v>
      </c>
      <c r="D33" s="17">
        <v>0</v>
      </c>
      <c r="E33" s="17">
        <v>0</v>
      </c>
    </row>
    <row r="34" spans="1:5">
      <c r="A34" s="28">
        <v>103060130</v>
      </c>
      <c r="B34" s="18" t="s">
        <v>2455</v>
      </c>
      <c r="C34" s="17">
        <v>0</v>
      </c>
      <c r="D34" s="17">
        <v>0</v>
      </c>
      <c r="E34" s="17">
        <v>0</v>
      </c>
    </row>
    <row r="35" spans="1:5">
      <c r="A35" s="28">
        <v>103060131</v>
      </c>
      <c r="B35" s="18" t="s">
        <v>2456</v>
      </c>
      <c r="C35" s="17">
        <v>0</v>
      </c>
      <c r="D35" s="17">
        <v>0</v>
      </c>
      <c r="E35" s="17">
        <v>0</v>
      </c>
    </row>
    <row r="36" spans="1:5">
      <c r="A36" s="28">
        <v>103060132</v>
      </c>
      <c r="B36" s="18" t="s">
        <v>2457</v>
      </c>
      <c r="C36" s="17">
        <v>0</v>
      </c>
      <c r="D36" s="17">
        <v>0</v>
      </c>
      <c r="E36" s="17">
        <v>0</v>
      </c>
    </row>
    <row r="37" spans="1:5">
      <c r="A37" s="28">
        <v>103060133</v>
      </c>
      <c r="B37" s="18" t="s">
        <v>2458</v>
      </c>
      <c r="C37" s="17">
        <v>0</v>
      </c>
      <c r="D37" s="17">
        <v>0</v>
      </c>
      <c r="E37" s="17">
        <v>0</v>
      </c>
    </row>
    <row r="38" spans="1:5">
      <c r="A38" s="28">
        <v>103060134</v>
      </c>
      <c r="B38" s="18" t="s">
        <v>629</v>
      </c>
      <c r="C38" s="17">
        <v>0</v>
      </c>
      <c r="D38" s="17">
        <v>0</v>
      </c>
      <c r="E38" s="17">
        <v>0</v>
      </c>
    </row>
    <row r="39" spans="1:5">
      <c r="A39" s="28">
        <v>103060198</v>
      </c>
      <c r="B39" s="18" t="s">
        <v>2459</v>
      </c>
      <c r="C39" s="17">
        <v>0</v>
      </c>
      <c r="D39" s="17">
        <v>0</v>
      </c>
      <c r="E39" s="17">
        <v>0</v>
      </c>
    </row>
    <row r="40" spans="1:5">
      <c r="A40" s="28">
        <v>1030602</v>
      </c>
      <c r="B40" s="16" t="s">
        <v>631</v>
      </c>
      <c r="C40" s="17">
        <f>SUM(C41:C44)</f>
        <v>0</v>
      </c>
      <c r="D40" s="17">
        <f>SUM(D41:D44)</f>
        <v>0</v>
      </c>
      <c r="E40" s="17">
        <f>SUM(E41:E44)</f>
        <v>0</v>
      </c>
    </row>
    <row r="41" spans="1:5">
      <c r="A41" s="28">
        <v>103060202</v>
      </c>
      <c r="B41" s="18" t="s">
        <v>2460</v>
      </c>
      <c r="C41" s="17">
        <v>0</v>
      </c>
      <c r="D41" s="17">
        <v>0</v>
      </c>
      <c r="E41" s="17">
        <v>0</v>
      </c>
    </row>
    <row r="42" spans="1:5">
      <c r="A42" s="28">
        <v>103060203</v>
      </c>
      <c r="B42" s="18" t="s">
        <v>2461</v>
      </c>
      <c r="C42" s="17">
        <v>0</v>
      </c>
      <c r="D42" s="17">
        <v>0</v>
      </c>
      <c r="E42" s="17">
        <v>0</v>
      </c>
    </row>
    <row r="43" spans="1:5">
      <c r="A43" s="28">
        <v>103060204</v>
      </c>
      <c r="B43" s="18" t="s">
        <v>2462</v>
      </c>
      <c r="C43" s="17">
        <v>0</v>
      </c>
      <c r="D43" s="17">
        <v>0</v>
      </c>
      <c r="E43" s="17">
        <v>0</v>
      </c>
    </row>
    <row r="44" spans="1:5">
      <c r="A44" s="28">
        <v>103060298</v>
      </c>
      <c r="B44" s="18" t="s">
        <v>2463</v>
      </c>
      <c r="C44" s="17">
        <v>0</v>
      </c>
      <c r="D44" s="17">
        <v>0</v>
      </c>
      <c r="E44" s="17">
        <v>0</v>
      </c>
    </row>
    <row r="45" spans="1:5">
      <c r="A45" s="28">
        <v>1030603</v>
      </c>
      <c r="B45" s="16" t="s">
        <v>634</v>
      </c>
      <c r="C45" s="17">
        <f>SUM(C46:C50)</f>
        <v>0</v>
      </c>
      <c r="D45" s="17">
        <f>SUM(D46:D50)</f>
        <v>0</v>
      </c>
      <c r="E45" s="17">
        <f>SUM(E46:E50)</f>
        <v>0</v>
      </c>
    </row>
    <row r="46" spans="1:5">
      <c r="A46" s="28">
        <v>103060301</v>
      </c>
      <c r="B46" s="18" t="s">
        <v>2464</v>
      </c>
      <c r="C46" s="17">
        <v>0</v>
      </c>
      <c r="D46" s="17">
        <v>0</v>
      </c>
      <c r="E46" s="17">
        <v>0</v>
      </c>
    </row>
    <row r="47" spans="1:5">
      <c r="A47" s="28">
        <v>103060304</v>
      </c>
      <c r="B47" s="18" t="s">
        <v>2465</v>
      </c>
      <c r="C47" s="17">
        <v>0</v>
      </c>
      <c r="D47" s="17">
        <v>0</v>
      </c>
      <c r="E47" s="17">
        <v>0</v>
      </c>
    </row>
    <row r="48" spans="1:5">
      <c r="A48" s="28">
        <v>103060305</v>
      </c>
      <c r="B48" s="18" t="s">
        <v>2466</v>
      </c>
      <c r="C48" s="17">
        <v>0</v>
      </c>
      <c r="D48" s="17">
        <v>0</v>
      </c>
      <c r="E48" s="17">
        <v>0</v>
      </c>
    </row>
    <row r="49" spans="1:5">
      <c r="A49" s="28">
        <v>103060307</v>
      </c>
      <c r="B49" s="18" t="s">
        <v>2467</v>
      </c>
      <c r="C49" s="17">
        <v>0</v>
      </c>
      <c r="D49" s="17">
        <v>0</v>
      </c>
      <c r="E49" s="17">
        <v>0</v>
      </c>
    </row>
    <row r="50" spans="1:5">
      <c r="A50" s="28">
        <v>103060398</v>
      </c>
      <c r="B50" s="18" t="s">
        <v>2468</v>
      </c>
      <c r="C50" s="17">
        <v>0</v>
      </c>
      <c r="D50" s="17">
        <v>0</v>
      </c>
      <c r="E50" s="17">
        <v>0</v>
      </c>
    </row>
    <row r="51" spans="1:5">
      <c r="A51" s="28">
        <v>1030604</v>
      </c>
      <c r="B51" s="16" t="s">
        <v>636</v>
      </c>
      <c r="C51" s="17">
        <f>SUM(C52:C54)</f>
        <v>0</v>
      </c>
      <c r="D51" s="17">
        <f>SUM(D52:D54)</f>
        <v>0</v>
      </c>
      <c r="E51" s="17">
        <f>SUM(E52:E54)</f>
        <v>0</v>
      </c>
    </row>
    <row r="52" spans="1:5">
      <c r="A52" s="28">
        <v>103060401</v>
      </c>
      <c r="B52" s="18" t="s">
        <v>2469</v>
      </c>
      <c r="C52" s="17">
        <v>0</v>
      </c>
      <c r="D52" s="17">
        <v>0</v>
      </c>
      <c r="E52" s="17">
        <v>0</v>
      </c>
    </row>
    <row r="53" spans="1:5">
      <c r="A53" s="28">
        <v>103060402</v>
      </c>
      <c r="B53" s="18" t="s">
        <v>2470</v>
      </c>
      <c r="C53" s="17">
        <v>0</v>
      </c>
      <c r="D53" s="17">
        <v>0</v>
      </c>
      <c r="E53" s="17">
        <v>0</v>
      </c>
    </row>
    <row r="54" spans="1:5">
      <c r="A54" s="28">
        <v>103060498</v>
      </c>
      <c r="B54" s="18" t="s">
        <v>2471</v>
      </c>
      <c r="C54" s="17">
        <v>0</v>
      </c>
      <c r="D54" s="17">
        <v>0</v>
      </c>
      <c r="E54" s="17">
        <v>0</v>
      </c>
    </row>
    <row r="55" spans="1:5">
      <c r="A55" s="28">
        <v>1030698</v>
      </c>
      <c r="B55" s="16" t="s">
        <v>2472</v>
      </c>
      <c r="C55" s="17">
        <v>0</v>
      </c>
      <c r="D55" s="17">
        <v>0</v>
      </c>
      <c r="E55" s="17">
        <v>0</v>
      </c>
    </row>
  </sheetData>
  <mergeCells count="1">
    <mergeCell ref="A2:E2"/>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E34"/>
  <sheetViews>
    <sheetView workbookViewId="0">
      <selection activeCell="F16" sqref="F16"/>
    </sheetView>
  </sheetViews>
  <sheetFormatPr defaultColWidth="16.5" defaultRowHeight="20.25" customHeight="1" outlineLevelCol="4"/>
  <cols>
    <col min="1" max="1" width="16.5" style="11"/>
    <col min="2" max="2" width="39.6272727272727" style="11" customWidth="1"/>
    <col min="3" max="5" width="9.5" style="25" customWidth="1"/>
    <col min="6" max="16384" width="16.5" style="11"/>
  </cols>
  <sheetData>
    <row r="1" customHeight="1" spans="1:1">
      <c r="A1" s="11" t="s">
        <v>2473</v>
      </c>
    </row>
    <row r="2" customHeight="1" spans="1:5">
      <c r="A2" s="12" t="s">
        <v>2474</v>
      </c>
      <c r="B2" s="12"/>
      <c r="C2" s="12"/>
      <c r="D2" s="12"/>
      <c r="E2" s="12"/>
    </row>
    <row r="3" customHeight="1" spans="1:3">
      <c r="A3" s="24"/>
      <c r="B3" s="24"/>
      <c r="C3" s="29"/>
    </row>
    <row r="4" customHeight="1" spans="2:5">
      <c r="B4" s="21"/>
      <c r="C4" s="29"/>
      <c r="E4" s="29" t="s">
        <v>718</v>
      </c>
    </row>
    <row r="5" customHeight="1" spans="1:5">
      <c r="A5" s="14" t="s">
        <v>43</v>
      </c>
      <c r="B5" s="14" t="s">
        <v>2426</v>
      </c>
      <c r="C5" s="14" t="s">
        <v>2427</v>
      </c>
      <c r="D5" s="14" t="s">
        <v>2428</v>
      </c>
      <c r="E5" s="14" t="s">
        <v>45</v>
      </c>
    </row>
    <row r="6" customHeight="1" spans="1:5">
      <c r="A6" s="28"/>
      <c r="B6" s="14" t="s">
        <v>2475</v>
      </c>
      <c r="C6" s="17">
        <f>C7+C10</f>
        <v>0</v>
      </c>
      <c r="D6" s="17">
        <v>0</v>
      </c>
      <c r="E6" s="17">
        <v>0</v>
      </c>
    </row>
    <row r="7" customHeight="1" spans="1:5">
      <c r="A7" s="28">
        <v>208</v>
      </c>
      <c r="B7" s="16" t="s">
        <v>1090</v>
      </c>
      <c r="C7" s="17">
        <f>C8</f>
        <v>0</v>
      </c>
      <c r="D7" s="17">
        <f>D8</f>
        <v>0</v>
      </c>
      <c r="E7" s="17">
        <f>E8</f>
        <v>0</v>
      </c>
    </row>
    <row r="8" customHeight="1" spans="1:5">
      <c r="A8" s="28">
        <v>20804</v>
      </c>
      <c r="B8" s="16" t="s">
        <v>1110</v>
      </c>
      <c r="C8" s="17">
        <f>C9</f>
        <v>0</v>
      </c>
      <c r="D8" s="17">
        <f>D9</f>
        <v>0</v>
      </c>
      <c r="E8" s="17">
        <f>E9</f>
        <v>0</v>
      </c>
    </row>
    <row r="9" customHeight="1" spans="1:5">
      <c r="A9" s="28">
        <v>2080451</v>
      </c>
      <c r="B9" s="18" t="s">
        <v>2476</v>
      </c>
      <c r="C9" s="17">
        <v>0</v>
      </c>
      <c r="D9" s="17">
        <v>0</v>
      </c>
      <c r="E9" s="17">
        <v>0</v>
      </c>
    </row>
    <row r="10" customHeight="1" spans="1:5">
      <c r="A10" s="28">
        <v>223</v>
      </c>
      <c r="B10" s="16" t="s">
        <v>2475</v>
      </c>
      <c r="C10" s="17">
        <f>C11+C22+C31+C33</f>
        <v>0</v>
      </c>
      <c r="D10" s="17">
        <v>0</v>
      </c>
      <c r="E10" s="17">
        <v>0</v>
      </c>
    </row>
    <row r="11" customHeight="1" spans="1:5">
      <c r="A11" s="30">
        <v>22301</v>
      </c>
      <c r="B11" s="16" t="s">
        <v>2477</v>
      </c>
      <c r="C11" s="17">
        <f>SUM(C12:C21)</f>
        <v>0</v>
      </c>
      <c r="D11" s="17">
        <v>0</v>
      </c>
      <c r="E11" s="17">
        <v>0</v>
      </c>
    </row>
    <row r="12" customHeight="1" spans="1:5">
      <c r="A12" s="28">
        <v>2230101</v>
      </c>
      <c r="B12" s="18" t="s">
        <v>2478</v>
      </c>
      <c r="C12" s="17">
        <v>0</v>
      </c>
      <c r="D12" s="17">
        <v>0</v>
      </c>
      <c r="E12" s="17">
        <v>0</v>
      </c>
    </row>
    <row r="13" customHeight="1" spans="1:5">
      <c r="A13" s="28">
        <v>2230102</v>
      </c>
      <c r="B13" s="18" t="s">
        <v>2479</v>
      </c>
      <c r="C13" s="17">
        <v>0</v>
      </c>
      <c r="D13" s="17">
        <v>0</v>
      </c>
      <c r="E13" s="17">
        <v>0</v>
      </c>
    </row>
    <row r="14" customHeight="1" spans="1:5">
      <c r="A14" s="28">
        <v>2230103</v>
      </c>
      <c r="B14" s="18" t="s">
        <v>2480</v>
      </c>
      <c r="C14" s="17">
        <v>0</v>
      </c>
      <c r="D14" s="17">
        <v>0</v>
      </c>
      <c r="E14" s="17">
        <v>0</v>
      </c>
    </row>
    <row r="15" customHeight="1" spans="1:5">
      <c r="A15" s="28">
        <v>2230104</v>
      </c>
      <c r="B15" s="18" t="s">
        <v>2481</v>
      </c>
      <c r="C15" s="17">
        <v>0</v>
      </c>
      <c r="D15" s="17">
        <v>0</v>
      </c>
      <c r="E15" s="17">
        <v>0</v>
      </c>
    </row>
    <row r="16" customHeight="1" spans="1:5">
      <c r="A16" s="28">
        <v>2230105</v>
      </c>
      <c r="B16" s="18" t="s">
        <v>2482</v>
      </c>
      <c r="C16" s="17">
        <v>0</v>
      </c>
      <c r="D16" s="17">
        <v>0</v>
      </c>
      <c r="E16" s="17">
        <v>0</v>
      </c>
    </row>
    <row r="17" customHeight="1" spans="1:5">
      <c r="A17" s="28">
        <v>2230106</v>
      </c>
      <c r="B17" s="18" t="s">
        <v>2483</v>
      </c>
      <c r="C17" s="17">
        <v>0</v>
      </c>
      <c r="D17" s="17">
        <v>0</v>
      </c>
      <c r="E17" s="17">
        <v>0</v>
      </c>
    </row>
    <row r="18" customHeight="1" spans="1:5">
      <c r="A18" s="28">
        <v>2230107</v>
      </c>
      <c r="B18" s="18" t="s">
        <v>2484</v>
      </c>
      <c r="C18" s="17">
        <v>0</v>
      </c>
      <c r="D18" s="17">
        <v>0</v>
      </c>
      <c r="E18" s="17">
        <v>0</v>
      </c>
    </row>
    <row r="19" customHeight="1" spans="1:5">
      <c r="A19" s="28">
        <v>2230108</v>
      </c>
      <c r="B19" s="18" t="s">
        <v>2485</v>
      </c>
      <c r="C19" s="31">
        <v>0</v>
      </c>
      <c r="D19" s="17">
        <v>0</v>
      </c>
      <c r="E19" s="17">
        <v>0</v>
      </c>
    </row>
    <row r="20" customHeight="1" spans="1:5">
      <c r="A20" s="28">
        <v>2230109</v>
      </c>
      <c r="B20" s="19" t="s">
        <v>2486</v>
      </c>
      <c r="C20" s="17">
        <v>0</v>
      </c>
      <c r="D20" s="32">
        <v>0</v>
      </c>
      <c r="E20" s="17">
        <v>0</v>
      </c>
    </row>
    <row r="21" customHeight="1" spans="1:5">
      <c r="A21" s="28">
        <v>2230199</v>
      </c>
      <c r="B21" s="18" t="s">
        <v>2487</v>
      </c>
      <c r="C21" s="33">
        <v>0</v>
      </c>
      <c r="D21" s="17">
        <v>0</v>
      </c>
      <c r="E21" s="17">
        <v>0</v>
      </c>
    </row>
    <row r="22" customHeight="1" spans="1:5">
      <c r="A22" s="28">
        <v>22302</v>
      </c>
      <c r="B22" s="16" t="s">
        <v>2488</v>
      </c>
      <c r="C22" s="17">
        <f>SUM(C23:C30)</f>
        <v>0</v>
      </c>
      <c r="D22" s="17">
        <f>SUM(D23:D30)</f>
        <v>0</v>
      </c>
      <c r="E22" s="17">
        <f>SUM(E23:E30)</f>
        <v>0</v>
      </c>
    </row>
    <row r="23" customHeight="1" spans="1:5">
      <c r="A23" s="28">
        <v>2230201</v>
      </c>
      <c r="B23" s="18" t="s">
        <v>2489</v>
      </c>
      <c r="C23" s="17">
        <v>0</v>
      </c>
      <c r="D23" s="17">
        <v>0</v>
      </c>
      <c r="E23" s="17">
        <v>0</v>
      </c>
    </row>
    <row r="24" customHeight="1" spans="1:5">
      <c r="A24" s="34">
        <v>2230202</v>
      </c>
      <c r="B24" s="35" t="s">
        <v>2490</v>
      </c>
      <c r="C24" s="31">
        <v>0</v>
      </c>
      <c r="D24" s="31">
        <v>0</v>
      </c>
      <c r="E24" s="31">
        <v>0</v>
      </c>
    </row>
    <row r="25" customHeight="1" spans="1:5">
      <c r="A25" s="28">
        <v>2230203</v>
      </c>
      <c r="B25" s="18" t="s">
        <v>2491</v>
      </c>
      <c r="C25" s="17">
        <v>0</v>
      </c>
      <c r="D25" s="17">
        <v>0</v>
      </c>
      <c r="E25" s="17">
        <v>0</v>
      </c>
    </row>
    <row r="26" customHeight="1" spans="1:5">
      <c r="A26" s="28">
        <v>2230204</v>
      </c>
      <c r="B26" s="18" t="s">
        <v>2492</v>
      </c>
      <c r="C26" s="17">
        <v>0</v>
      </c>
      <c r="D26" s="17">
        <v>0</v>
      </c>
      <c r="E26" s="17">
        <v>0</v>
      </c>
    </row>
    <row r="27" customHeight="1" spans="1:5">
      <c r="A27" s="28">
        <v>2230205</v>
      </c>
      <c r="B27" s="18" t="s">
        <v>2493</v>
      </c>
      <c r="C27" s="17">
        <v>0</v>
      </c>
      <c r="D27" s="17">
        <v>0</v>
      </c>
      <c r="E27" s="17">
        <v>0</v>
      </c>
    </row>
    <row r="28" customHeight="1" spans="1:5">
      <c r="A28" s="28">
        <v>2230206</v>
      </c>
      <c r="B28" s="18" t="s">
        <v>2494</v>
      </c>
      <c r="C28" s="17">
        <v>0</v>
      </c>
      <c r="D28" s="17">
        <v>0</v>
      </c>
      <c r="E28" s="17">
        <v>0</v>
      </c>
    </row>
    <row r="29" customHeight="1" spans="1:5">
      <c r="A29" s="28">
        <v>2230208</v>
      </c>
      <c r="B29" s="18" t="s">
        <v>2495</v>
      </c>
      <c r="C29" s="17">
        <v>0</v>
      </c>
      <c r="D29" s="17">
        <v>0</v>
      </c>
      <c r="E29" s="17">
        <v>0</v>
      </c>
    </row>
    <row r="30" customHeight="1" spans="1:5">
      <c r="A30" s="28">
        <v>2230299</v>
      </c>
      <c r="B30" s="18" t="s">
        <v>2496</v>
      </c>
      <c r="C30" s="17">
        <v>0</v>
      </c>
      <c r="D30" s="17">
        <v>0</v>
      </c>
      <c r="E30" s="17">
        <v>0</v>
      </c>
    </row>
    <row r="31" customHeight="1" spans="1:5">
      <c r="A31" s="28">
        <v>22303</v>
      </c>
      <c r="B31" s="16" t="s">
        <v>2497</v>
      </c>
      <c r="C31" s="17">
        <f>C32</f>
        <v>0</v>
      </c>
      <c r="D31" s="17">
        <f>D32</f>
        <v>0</v>
      </c>
      <c r="E31" s="17">
        <f>E32</f>
        <v>0</v>
      </c>
    </row>
    <row r="32" customHeight="1" spans="1:5">
      <c r="A32" s="28">
        <v>2230301</v>
      </c>
      <c r="B32" s="18" t="s">
        <v>2498</v>
      </c>
      <c r="C32" s="17">
        <v>0</v>
      </c>
      <c r="D32" s="17">
        <v>0</v>
      </c>
      <c r="E32" s="17">
        <v>0</v>
      </c>
    </row>
    <row r="33" customHeight="1" spans="1:5">
      <c r="A33" s="28">
        <v>22399</v>
      </c>
      <c r="B33" s="16" t="s">
        <v>2499</v>
      </c>
      <c r="C33" s="17">
        <f>C34</f>
        <v>0</v>
      </c>
      <c r="D33" s="17">
        <f>D34</f>
        <v>0</v>
      </c>
      <c r="E33" s="17">
        <f>E34</f>
        <v>0</v>
      </c>
    </row>
    <row r="34" customHeight="1" spans="1:5">
      <c r="A34" s="28">
        <v>2239999</v>
      </c>
      <c r="B34" s="18" t="s">
        <v>2500</v>
      </c>
      <c r="C34" s="17">
        <v>0</v>
      </c>
      <c r="D34" s="17">
        <v>0</v>
      </c>
      <c r="E34" s="17">
        <v>0</v>
      </c>
    </row>
  </sheetData>
  <mergeCells count="2">
    <mergeCell ref="A2:E2"/>
    <mergeCell ref="A3:C3"/>
  </mergeCells>
  <pageMargins left="0.7" right="0.7" top="0.75" bottom="0.354166666666667"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E36"/>
  <sheetViews>
    <sheetView workbookViewId="0">
      <selection activeCell="I9" sqref="I9"/>
    </sheetView>
  </sheetViews>
  <sheetFormatPr defaultColWidth="13.3727272727273" defaultRowHeight="17.25" customHeight="1" outlineLevelCol="4"/>
  <cols>
    <col min="1" max="1" width="13.3727272727273" style="11"/>
    <col min="2" max="2" width="35.6272727272727" style="11" customWidth="1"/>
    <col min="3" max="3" width="8.75454545454545" style="25" customWidth="1"/>
    <col min="4" max="5" width="8.75454545454545" style="11" customWidth="1"/>
    <col min="6" max="16384" width="13.3727272727273" style="11"/>
  </cols>
  <sheetData>
    <row r="1" customHeight="1" spans="1:1">
      <c r="A1" s="11" t="s">
        <v>2501</v>
      </c>
    </row>
    <row r="2" ht="24.75" customHeight="1" spans="1:5">
      <c r="A2" s="12" t="s">
        <v>2502</v>
      </c>
      <c r="B2" s="12"/>
      <c r="C2" s="12"/>
      <c r="D2" s="12"/>
      <c r="E2" s="12"/>
    </row>
    <row r="3" customHeight="1" spans="1:5">
      <c r="A3" s="24" t="s">
        <v>718</v>
      </c>
      <c r="B3" s="24"/>
      <c r="C3" s="24"/>
      <c r="D3" s="24"/>
      <c r="E3" s="24"/>
    </row>
    <row r="4" s="27" customFormat="1" ht="31" customHeight="1" spans="1:5">
      <c r="A4" s="15" t="s">
        <v>43</v>
      </c>
      <c r="B4" s="15" t="s">
        <v>2426</v>
      </c>
      <c r="C4" s="15" t="s">
        <v>2427</v>
      </c>
      <c r="D4" s="15" t="s">
        <v>2428</v>
      </c>
      <c r="E4" s="15" t="s">
        <v>45</v>
      </c>
    </row>
    <row r="5" customHeight="1" spans="1:5">
      <c r="A5" s="28"/>
      <c r="B5" s="14" t="s">
        <v>2475</v>
      </c>
      <c r="C5" s="17">
        <v>0</v>
      </c>
      <c r="D5" s="17">
        <v>0</v>
      </c>
      <c r="E5" s="17">
        <v>0</v>
      </c>
    </row>
    <row r="6" customHeight="1" spans="1:5">
      <c r="A6" s="28">
        <v>208</v>
      </c>
      <c r="B6" s="16" t="s">
        <v>1090</v>
      </c>
      <c r="C6" s="17">
        <v>0</v>
      </c>
      <c r="D6" s="17">
        <v>0</v>
      </c>
      <c r="E6" s="17">
        <v>0</v>
      </c>
    </row>
    <row r="7" customHeight="1" spans="1:5">
      <c r="A7" s="28">
        <v>20804</v>
      </c>
      <c r="B7" s="16" t="s">
        <v>1110</v>
      </c>
      <c r="C7" s="17">
        <v>0</v>
      </c>
      <c r="D7" s="17">
        <v>0</v>
      </c>
      <c r="E7" s="17">
        <v>0</v>
      </c>
    </row>
    <row r="8" customHeight="1" spans="1:5">
      <c r="A8" s="28">
        <v>2080451</v>
      </c>
      <c r="B8" s="18" t="s">
        <v>2476</v>
      </c>
      <c r="C8" s="17">
        <v>0</v>
      </c>
      <c r="D8" s="17">
        <v>0</v>
      </c>
      <c r="E8" s="17">
        <v>0</v>
      </c>
    </row>
    <row r="9" customHeight="1" spans="1:5">
      <c r="A9" s="28">
        <v>223</v>
      </c>
      <c r="B9" s="16" t="s">
        <v>2475</v>
      </c>
      <c r="C9" s="17">
        <v>0</v>
      </c>
      <c r="D9" s="17">
        <v>0</v>
      </c>
      <c r="E9" s="17">
        <v>0</v>
      </c>
    </row>
    <row r="10" customHeight="1" spans="1:5">
      <c r="A10" s="28">
        <v>22301</v>
      </c>
      <c r="B10" s="16" t="s">
        <v>2477</v>
      </c>
      <c r="C10" s="17">
        <v>0</v>
      </c>
      <c r="D10" s="17">
        <v>0</v>
      </c>
      <c r="E10" s="17">
        <v>0</v>
      </c>
    </row>
    <row r="11" customHeight="1" spans="1:5">
      <c r="A11" s="28">
        <v>2230101</v>
      </c>
      <c r="B11" s="18" t="s">
        <v>2478</v>
      </c>
      <c r="C11" s="17">
        <v>0</v>
      </c>
      <c r="D11" s="17">
        <v>0</v>
      </c>
      <c r="E11" s="17">
        <v>0</v>
      </c>
    </row>
    <row r="12" customHeight="1" spans="1:5">
      <c r="A12" s="28">
        <v>2230102</v>
      </c>
      <c r="B12" s="18" t="s">
        <v>2503</v>
      </c>
      <c r="C12" s="17">
        <v>0</v>
      </c>
      <c r="D12" s="17">
        <v>0</v>
      </c>
      <c r="E12" s="17">
        <v>0</v>
      </c>
    </row>
    <row r="13" customHeight="1" spans="1:5">
      <c r="A13" s="28">
        <v>2230103</v>
      </c>
      <c r="B13" s="18" t="s">
        <v>2480</v>
      </c>
      <c r="C13" s="17">
        <v>0</v>
      </c>
      <c r="D13" s="17">
        <v>0</v>
      </c>
      <c r="E13" s="17">
        <v>0</v>
      </c>
    </row>
    <row r="14" customHeight="1" spans="1:5">
      <c r="A14" s="28">
        <v>2230104</v>
      </c>
      <c r="B14" s="18" t="s">
        <v>2481</v>
      </c>
      <c r="C14" s="17">
        <v>0</v>
      </c>
      <c r="D14" s="17">
        <v>0</v>
      </c>
      <c r="E14" s="17">
        <v>0</v>
      </c>
    </row>
    <row r="15" customHeight="1" spans="1:5">
      <c r="A15" s="28">
        <v>2230105</v>
      </c>
      <c r="B15" s="18" t="s">
        <v>2482</v>
      </c>
      <c r="C15" s="17">
        <v>0</v>
      </c>
      <c r="D15" s="17">
        <v>0</v>
      </c>
      <c r="E15" s="17">
        <v>0</v>
      </c>
    </row>
    <row r="16" customHeight="1" spans="1:5">
      <c r="A16" s="28">
        <v>2230106</v>
      </c>
      <c r="B16" s="18" t="s">
        <v>2483</v>
      </c>
      <c r="C16" s="17">
        <v>0</v>
      </c>
      <c r="D16" s="17">
        <v>0</v>
      </c>
      <c r="E16" s="17">
        <v>0</v>
      </c>
    </row>
    <row r="17" customHeight="1" spans="1:5">
      <c r="A17" s="28">
        <v>2230107</v>
      </c>
      <c r="B17" s="18" t="s">
        <v>2484</v>
      </c>
      <c r="C17" s="17">
        <v>0</v>
      </c>
      <c r="D17" s="17">
        <v>0</v>
      </c>
      <c r="E17" s="17">
        <v>0</v>
      </c>
    </row>
    <row r="18" customHeight="1" spans="1:5">
      <c r="A18" s="28">
        <v>2230108</v>
      </c>
      <c r="B18" s="18" t="s">
        <v>2485</v>
      </c>
      <c r="C18" s="17">
        <v>0</v>
      </c>
      <c r="D18" s="17">
        <v>0</v>
      </c>
      <c r="E18" s="17">
        <v>0</v>
      </c>
    </row>
    <row r="19" customHeight="1" spans="1:5">
      <c r="A19" s="28">
        <v>2230199</v>
      </c>
      <c r="B19" s="18" t="s">
        <v>2487</v>
      </c>
      <c r="C19" s="17">
        <v>0</v>
      </c>
      <c r="D19" s="17">
        <v>0</v>
      </c>
      <c r="E19" s="17">
        <v>0</v>
      </c>
    </row>
    <row r="20" customHeight="1" spans="1:5">
      <c r="A20" s="28">
        <v>22302</v>
      </c>
      <c r="B20" s="16" t="s">
        <v>2488</v>
      </c>
      <c r="C20" s="17">
        <v>0</v>
      </c>
      <c r="D20" s="17">
        <v>0</v>
      </c>
      <c r="E20" s="17">
        <v>0</v>
      </c>
    </row>
    <row r="21" customHeight="1" spans="1:5">
      <c r="A21" s="28">
        <v>2230201</v>
      </c>
      <c r="B21" s="18" t="s">
        <v>2489</v>
      </c>
      <c r="C21" s="17">
        <v>0</v>
      </c>
      <c r="D21" s="17">
        <v>0</v>
      </c>
      <c r="E21" s="17">
        <v>0</v>
      </c>
    </row>
    <row r="22" customHeight="1" spans="1:5">
      <c r="A22" s="28">
        <v>2230202</v>
      </c>
      <c r="B22" s="18" t="s">
        <v>2490</v>
      </c>
      <c r="C22" s="17">
        <v>0</v>
      </c>
      <c r="D22" s="17">
        <v>0</v>
      </c>
      <c r="E22" s="17">
        <v>0</v>
      </c>
    </row>
    <row r="23" customHeight="1" spans="1:5">
      <c r="A23" s="28">
        <v>2230203</v>
      </c>
      <c r="B23" s="18" t="s">
        <v>2491</v>
      </c>
      <c r="C23" s="17">
        <v>0</v>
      </c>
      <c r="D23" s="17">
        <v>0</v>
      </c>
      <c r="E23" s="17">
        <v>0</v>
      </c>
    </row>
    <row r="24" customHeight="1" spans="1:5">
      <c r="A24" s="28">
        <v>2230204</v>
      </c>
      <c r="B24" s="18" t="s">
        <v>2492</v>
      </c>
      <c r="C24" s="17">
        <v>0</v>
      </c>
      <c r="D24" s="17">
        <v>0</v>
      </c>
      <c r="E24" s="17">
        <v>0</v>
      </c>
    </row>
    <row r="25" customHeight="1" spans="1:5">
      <c r="A25" s="28">
        <v>2230205</v>
      </c>
      <c r="B25" s="18" t="s">
        <v>2493</v>
      </c>
      <c r="C25" s="17">
        <v>0</v>
      </c>
      <c r="D25" s="17">
        <v>0</v>
      </c>
      <c r="E25" s="17">
        <v>0</v>
      </c>
    </row>
    <row r="26" customHeight="1" spans="1:5">
      <c r="A26" s="28">
        <v>2230206</v>
      </c>
      <c r="B26" s="18" t="s">
        <v>2494</v>
      </c>
      <c r="C26" s="17">
        <v>0</v>
      </c>
      <c r="D26" s="17">
        <v>0</v>
      </c>
      <c r="E26" s="17">
        <v>0</v>
      </c>
    </row>
    <row r="27" customHeight="1" spans="1:5">
      <c r="A27" s="28">
        <v>2230207</v>
      </c>
      <c r="B27" s="18" t="s">
        <v>2504</v>
      </c>
      <c r="C27" s="17">
        <v>0</v>
      </c>
      <c r="D27" s="17">
        <v>0</v>
      </c>
      <c r="E27" s="17">
        <v>0</v>
      </c>
    </row>
    <row r="28" customHeight="1" spans="1:5">
      <c r="A28" s="28">
        <v>2230299</v>
      </c>
      <c r="B28" s="18" t="s">
        <v>2496</v>
      </c>
      <c r="C28" s="17">
        <v>0</v>
      </c>
      <c r="D28" s="17">
        <v>0</v>
      </c>
      <c r="E28" s="17">
        <v>0</v>
      </c>
    </row>
    <row r="29" customHeight="1" spans="1:5">
      <c r="A29" s="28">
        <v>22303</v>
      </c>
      <c r="B29" s="16" t="s">
        <v>2497</v>
      </c>
      <c r="C29" s="17">
        <v>0</v>
      </c>
      <c r="D29" s="17">
        <v>0</v>
      </c>
      <c r="E29" s="17">
        <v>0</v>
      </c>
    </row>
    <row r="30" customHeight="1" spans="1:5">
      <c r="A30" s="28">
        <v>2230301</v>
      </c>
      <c r="B30" s="18" t="s">
        <v>2498</v>
      </c>
      <c r="C30" s="17">
        <v>0</v>
      </c>
      <c r="D30" s="17">
        <v>0</v>
      </c>
      <c r="E30" s="17">
        <v>0</v>
      </c>
    </row>
    <row r="31" customHeight="1" spans="1:5">
      <c r="A31" s="28">
        <v>22304</v>
      </c>
      <c r="B31" s="16" t="s">
        <v>2505</v>
      </c>
      <c r="C31" s="17">
        <v>0</v>
      </c>
      <c r="D31" s="17">
        <v>0</v>
      </c>
      <c r="E31" s="17">
        <v>0</v>
      </c>
    </row>
    <row r="32" customHeight="1" spans="1:5">
      <c r="A32" s="28">
        <v>2230401</v>
      </c>
      <c r="B32" s="18" t="s">
        <v>2506</v>
      </c>
      <c r="C32" s="17">
        <v>0</v>
      </c>
      <c r="D32" s="17">
        <v>0</v>
      </c>
      <c r="E32" s="17">
        <v>0</v>
      </c>
    </row>
    <row r="33" customHeight="1" spans="1:5">
      <c r="A33" s="28">
        <v>2230402</v>
      </c>
      <c r="B33" s="18" t="s">
        <v>2507</v>
      </c>
      <c r="C33" s="17">
        <v>0</v>
      </c>
      <c r="D33" s="17">
        <v>0</v>
      </c>
      <c r="E33" s="17">
        <v>0</v>
      </c>
    </row>
    <row r="34" customHeight="1" spans="1:5">
      <c r="A34" s="28">
        <v>2230499</v>
      </c>
      <c r="B34" s="18" t="s">
        <v>2508</v>
      </c>
      <c r="C34" s="17">
        <v>0</v>
      </c>
      <c r="D34" s="17">
        <v>0</v>
      </c>
      <c r="E34" s="17">
        <v>0</v>
      </c>
    </row>
    <row r="35" customHeight="1" spans="1:5">
      <c r="A35" s="28">
        <v>22399</v>
      </c>
      <c r="B35" s="16" t="s">
        <v>2499</v>
      </c>
      <c r="C35" s="17">
        <v>0</v>
      </c>
      <c r="D35" s="17">
        <v>0</v>
      </c>
      <c r="E35" s="17">
        <v>0</v>
      </c>
    </row>
    <row r="36" customHeight="1" spans="1:5">
      <c r="A36" s="28">
        <v>2239901</v>
      </c>
      <c r="B36" s="18" t="s">
        <v>2500</v>
      </c>
      <c r="C36" s="17">
        <v>0</v>
      </c>
      <c r="D36" s="17">
        <v>0</v>
      </c>
      <c r="E36" s="17">
        <v>0</v>
      </c>
    </row>
  </sheetData>
  <mergeCells count="2">
    <mergeCell ref="A2:E2"/>
    <mergeCell ref="A3:E3"/>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12"/>
  <sheetViews>
    <sheetView workbookViewId="0">
      <selection activeCell="E5" sqref="E5"/>
    </sheetView>
  </sheetViews>
  <sheetFormatPr defaultColWidth="27.2545454545455" defaultRowHeight="24.75" customHeight="1" outlineLevelCol="3"/>
  <cols>
    <col min="1" max="1" width="34.8" style="11" customWidth="1"/>
    <col min="2" max="2" width="10.7545454545455" style="25" customWidth="1"/>
    <col min="3" max="3" width="34.0909090909091" style="11" customWidth="1"/>
    <col min="4" max="4" width="13.3727272727273" style="25" customWidth="1"/>
    <col min="5" max="16384" width="27.2545454545455" style="11"/>
  </cols>
  <sheetData>
    <row r="1" s="11" customFormat="1" customHeight="1" spans="1:4">
      <c r="A1" s="11" t="s">
        <v>2509</v>
      </c>
      <c r="B1" s="25"/>
      <c r="D1" s="25"/>
    </row>
    <row r="2" s="11" customFormat="1" customHeight="1" spans="1:4">
      <c r="A2" s="12" t="s">
        <v>2510</v>
      </c>
      <c r="B2" s="12"/>
      <c r="C2" s="12"/>
      <c r="D2" s="12"/>
    </row>
    <row r="3" s="11" customFormat="1" customHeight="1" spans="1:4">
      <c r="A3" s="24" t="s">
        <v>718</v>
      </c>
      <c r="B3" s="24"/>
      <c r="C3" s="24"/>
      <c r="D3" s="24"/>
    </row>
    <row r="4" s="11" customFormat="1" customHeight="1" spans="1:4">
      <c r="A4" s="14" t="s">
        <v>1862</v>
      </c>
      <c r="B4" s="14" t="s">
        <v>45</v>
      </c>
      <c r="C4" s="14" t="s">
        <v>1862</v>
      </c>
      <c r="D4" s="14" t="s">
        <v>45</v>
      </c>
    </row>
    <row r="5" s="11" customFormat="1" customHeight="1" spans="1:4">
      <c r="A5" s="18" t="s">
        <v>2429</v>
      </c>
      <c r="B5" s="17">
        <f>'[1]L14'!E5</f>
        <v>0</v>
      </c>
      <c r="C5" s="18" t="s">
        <v>2475</v>
      </c>
      <c r="D5" s="17">
        <f>'[1]L14'!J5</f>
        <v>20</v>
      </c>
    </row>
    <row r="6" s="11" customFormat="1" customHeight="1" spans="1:4">
      <c r="A6" s="18" t="s">
        <v>2511</v>
      </c>
      <c r="B6" s="17">
        <v>45</v>
      </c>
      <c r="C6" s="18" t="s">
        <v>2512</v>
      </c>
      <c r="D6" s="17">
        <v>0</v>
      </c>
    </row>
    <row r="7" s="11" customFormat="1" customHeight="1" spans="1:4">
      <c r="A7" s="18" t="s">
        <v>2513</v>
      </c>
      <c r="B7" s="17">
        <v>0</v>
      </c>
      <c r="C7" s="18" t="s">
        <v>2514</v>
      </c>
      <c r="D7" s="17">
        <v>0</v>
      </c>
    </row>
    <row r="8" s="11" customFormat="1" customHeight="1" spans="1:4">
      <c r="A8" s="18" t="s">
        <v>2515</v>
      </c>
      <c r="B8" s="17">
        <v>110</v>
      </c>
      <c r="C8" s="18" t="s">
        <v>2516</v>
      </c>
      <c r="D8" s="17">
        <v>0</v>
      </c>
    </row>
    <row r="9" s="11" customFormat="1" customHeight="1" spans="1:4">
      <c r="A9" s="18" t="s">
        <v>2517</v>
      </c>
      <c r="B9" s="17">
        <v>0</v>
      </c>
      <c r="C9" s="18" t="s">
        <v>2518</v>
      </c>
      <c r="D9" s="17">
        <v>0</v>
      </c>
    </row>
    <row r="10" s="11" customFormat="1" customHeight="1" spans="1:4">
      <c r="A10" s="18" t="s">
        <v>2519</v>
      </c>
      <c r="B10" s="17">
        <v>0</v>
      </c>
      <c r="C10" s="18" t="s">
        <v>2520</v>
      </c>
      <c r="D10" s="17">
        <v>0</v>
      </c>
    </row>
    <row r="11" s="11" customFormat="1" customHeight="1" spans="1:4">
      <c r="A11" s="18"/>
      <c r="B11" s="26"/>
      <c r="C11" s="18" t="s">
        <v>2521</v>
      </c>
      <c r="D11" s="17">
        <f>B12-SUM(D5:D10)</f>
        <v>135</v>
      </c>
    </row>
    <row r="12" s="11" customFormat="1" customHeight="1" spans="1:4">
      <c r="A12" s="14" t="s">
        <v>2522</v>
      </c>
      <c r="B12" s="17">
        <f>SUM(B5:B10)</f>
        <v>155</v>
      </c>
      <c r="C12" s="14" t="s">
        <v>2523</v>
      </c>
      <c r="D12" s="17">
        <f>SUM(D5:D11)</f>
        <v>155</v>
      </c>
    </row>
  </sheetData>
  <mergeCells count="2">
    <mergeCell ref="A2:D2"/>
    <mergeCell ref="A3:D3"/>
  </mergeCells>
  <pageMargins left="0.7" right="0.393055555555556" top="0.75" bottom="0.75"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I12"/>
  <sheetViews>
    <sheetView topLeftCell="A4" workbookViewId="0">
      <selection activeCell="J7" sqref="J7"/>
    </sheetView>
  </sheetViews>
  <sheetFormatPr defaultColWidth="28.5" defaultRowHeight="27" customHeight="1"/>
  <cols>
    <col min="1" max="1" width="28.5" style="11"/>
    <col min="2" max="2" width="13.5" style="11" customWidth="1"/>
    <col min="3" max="9" width="6.5" style="11" customWidth="1"/>
    <col min="10" max="16384" width="28.5" style="11"/>
  </cols>
  <sheetData>
    <row r="1" customHeight="1" spans="1:1">
      <c r="A1" s="11" t="s">
        <v>2524</v>
      </c>
    </row>
    <row r="2" customHeight="1" spans="1:9">
      <c r="A2" s="12" t="s">
        <v>2525</v>
      </c>
      <c r="B2" s="12"/>
      <c r="C2" s="12"/>
      <c r="D2" s="12"/>
      <c r="E2" s="12"/>
      <c r="F2" s="12"/>
      <c r="G2" s="12"/>
      <c r="H2" s="12"/>
      <c r="I2" s="12"/>
    </row>
    <row r="3" customHeight="1" spans="2:9">
      <c r="B3" s="21"/>
      <c r="I3" s="24" t="s">
        <v>718</v>
      </c>
    </row>
    <row r="4" ht="87" customHeight="1" spans="1:9">
      <c r="A4" s="14" t="s">
        <v>2526</v>
      </c>
      <c r="B4" s="15" t="s">
        <v>2527</v>
      </c>
      <c r="C4" s="15" t="s">
        <v>2528</v>
      </c>
      <c r="D4" s="15" t="s">
        <v>2529</v>
      </c>
      <c r="E4" s="15" t="s">
        <v>2530</v>
      </c>
      <c r="F4" s="15" t="s">
        <v>2531</v>
      </c>
      <c r="G4" s="15" t="s">
        <v>2532</v>
      </c>
      <c r="H4" s="15" t="s">
        <v>2533</v>
      </c>
      <c r="I4" s="15" t="s">
        <v>2534</v>
      </c>
    </row>
    <row r="5" customHeight="1" spans="1:9">
      <c r="A5" s="22" t="s">
        <v>2535</v>
      </c>
      <c r="B5" s="17">
        <v>8821</v>
      </c>
      <c r="C5" s="17">
        <v>0</v>
      </c>
      <c r="D5" s="17">
        <v>8821</v>
      </c>
      <c r="E5" s="17">
        <v>0</v>
      </c>
      <c r="F5" s="17">
        <v>0</v>
      </c>
      <c r="G5" s="17">
        <v>0</v>
      </c>
      <c r="H5" s="17">
        <v>0</v>
      </c>
      <c r="I5" s="17">
        <v>0</v>
      </c>
    </row>
    <row r="6" customHeight="1" spans="1:9">
      <c r="A6" s="23" t="s">
        <v>2536</v>
      </c>
      <c r="B6" s="17">
        <v>1719</v>
      </c>
      <c r="C6" s="17">
        <v>0</v>
      </c>
      <c r="D6" s="17">
        <v>1719</v>
      </c>
      <c r="E6" s="17">
        <v>0</v>
      </c>
      <c r="F6" s="17">
        <v>0</v>
      </c>
      <c r="G6" s="17">
        <v>0</v>
      </c>
      <c r="H6" s="17">
        <v>0</v>
      </c>
      <c r="I6" s="17">
        <v>0</v>
      </c>
    </row>
    <row r="7" customHeight="1" spans="1:9">
      <c r="A7" s="23" t="s">
        <v>2537</v>
      </c>
      <c r="B7" s="17">
        <v>920</v>
      </c>
      <c r="C7" s="17">
        <v>0</v>
      </c>
      <c r="D7" s="17">
        <v>920</v>
      </c>
      <c r="E7" s="17">
        <v>0</v>
      </c>
      <c r="F7" s="17">
        <v>0</v>
      </c>
      <c r="G7" s="17">
        <v>0</v>
      </c>
      <c r="H7" s="17">
        <v>0</v>
      </c>
      <c r="I7" s="17">
        <v>0</v>
      </c>
    </row>
    <row r="8" customHeight="1" spans="1:9">
      <c r="A8" s="23" t="s">
        <v>2538</v>
      </c>
      <c r="B8" s="17">
        <v>157</v>
      </c>
      <c r="C8" s="17">
        <v>0</v>
      </c>
      <c r="D8" s="17">
        <v>157</v>
      </c>
      <c r="E8" s="17">
        <v>0</v>
      </c>
      <c r="F8" s="17">
        <v>0</v>
      </c>
      <c r="G8" s="17">
        <v>0</v>
      </c>
      <c r="H8" s="17">
        <v>0</v>
      </c>
      <c r="I8" s="17">
        <v>0</v>
      </c>
    </row>
    <row r="9" customHeight="1" spans="1:9">
      <c r="A9" s="23" t="s">
        <v>2539</v>
      </c>
      <c r="B9" s="17">
        <v>222</v>
      </c>
      <c r="C9" s="17">
        <v>0</v>
      </c>
      <c r="D9" s="17">
        <v>222</v>
      </c>
      <c r="E9" s="17">
        <v>0</v>
      </c>
      <c r="F9" s="17">
        <v>0</v>
      </c>
      <c r="G9" s="17">
        <v>0</v>
      </c>
      <c r="H9" s="17">
        <v>0</v>
      </c>
      <c r="I9" s="17">
        <v>0</v>
      </c>
    </row>
    <row r="10" customHeight="1" spans="1:9">
      <c r="A10" s="23" t="s">
        <v>2540</v>
      </c>
      <c r="B10" s="17">
        <v>13</v>
      </c>
      <c r="C10" s="17">
        <v>0</v>
      </c>
      <c r="D10" s="17">
        <v>13</v>
      </c>
      <c r="E10" s="17">
        <v>0</v>
      </c>
      <c r="F10" s="17">
        <v>0</v>
      </c>
      <c r="G10" s="17">
        <v>0</v>
      </c>
      <c r="H10" s="17">
        <v>0</v>
      </c>
      <c r="I10" s="17">
        <v>0</v>
      </c>
    </row>
    <row r="11" customHeight="1" spans="1:9">
      <c r="A11" s="23" t="s">
        <v>2541</v>
      </c>
      <c r="B11" s="17">
        <v>610</v>
      </c>
      <c r="C11" s="17">
        <v>0</v>
      </c>
      <c r="D11" s="17">
        <v>610</v>
      </c>
      <c r="E11" s="17">
        <v>0</v>
      </c>
      <c r="F11" s="17">
        <v>0</v>
      </c>
      <c r="G11" s="17">
        <v>0</v>
      </c>
      <c r="H11" s="17">
        <v>0</v>
      </c>
      <c r="I11" s="17">
        <v>0</v>
      </c>
    </row>
    <row r="12" customHeight="1" spans="1:9">
      <c r="A12" s="23" t="s">
        <v>2542</v>
      </c>
      <c r="B12" s="17">
        <v>0</v>
      </c>
      <c r="C12" s="17">
        <v>0</v>
      </c>
      <c r="D12" s="17">
        <v>0</v>
      </c>
      <c r="E12" s="17">
        <v>0</v>
      </c>
      <c r="F12" s="17">
        <v>0</v>
      </c>
      <c r="G12" s="17">
        <v>0</v>
      </c>
      <c r="H12" s="17">
        <v>0</v>
      </c>
      <c r="I12" s="17">
        <v>0</v>
      </c>
    </row>
  </sheetData>
  <mergeCells count="1">
    <mergeCell ref="A2:I2"/>
  </mergeCells>
  <pageMargins left="0.7" right="0.7" top="0.75" bottom="0.75" header="0.3" footer="0.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11"/>
  <sheetViews>
    <sheetView topLeftCell="A4" workbookViewId="0">
      <selection activeCell="J4" sqref="J4"/>
    </sheetView>
  </sheetViews>
  <sheetFormatPr defaultColWidth="27" defaultRowHeight="29.25" customHeight="1"/>
  <cols>
    <col min="1" max="1" width="32.6272727272727" style="11" customWidth="1"/>
    <col min="2" max="2" width="8.5" style="11" customWidth="1"/>
    <col min="3" max="9" width="7.62727272727273" style="11" customWidth="1"/>
    <col min="10" max="16384" width="27" style="11"/>
  </cols>
  <sheetData>
    <row r="1" customHeight="1" spans="1:1">
      <c r="A1" s="11" t="s">
        <v>2543</v>
      </c>
    </row>
    <row r="2" customHeight="1" spans="1:9">
      <c r="A2" s="12" t="s">
        <v>2544</v>
      </c>
      <c r="B2" s="12"/>
      <c r="C2" s="12"/>
      <c r="D2" s="12"/>
      <c r="E2" s="12"/>
      <c r="F2" s="12"/>
      <c r="G2" s="12"/>
      <c r="H2" s="12"/>
      <c r="I2" s="12"/>
    </row>
    <row r="3" customHeight="1" spans="2:9">
      <c r="B3" s="13"/>
      <c r="I3" s="20" t="s">
        <v>718</v>
      </c>
    </row>
    <row r="4" ht="66" customHeight="1" spans="1:9">
      <c r="A4" s="14" t="s">
        <v>2526</v>
      </c>
      <c r="B4" s="15" t="s">
        <v>2527</v>
      </c>
      <c r="C4" s="15" t="s">
        <v>2528</v>
      </c>
      <c r="D4" s="15" t="s">
        <v>2529</v>
      </c>
      <c r="E4" s="15" t="s">
        <v>2530</v>
      </c>
      <c r="F4" s="15" t="s">
        <v>2531</v>
      </c>
      <c r="G4" s="15" t="s">
        <v>2532</v>
      </c>
      <c r="H4" s="15" t="s">
        <v>2533</v>
      </c>
      <c r="I4" s="15" t="s">
        <v>2534</v>
      </c>
    </row>
    <row r="5" customHeight="1" spans="1:9">
      <c r="A5" s="16" t="s">
        <v>2545</v>
      </c>
      <c r="B5" s="17">
        <v>7198</v>
      </c>
      <c r="C5" s="17">
        <v>0</v>
      </c>
      <c r="D5" s="17">
        <v>7198</v>
      </c>
      <c r="E5" s="17">
        <v>0</v>
      </c>
      <c r="F5" s="17">
        <v>0</v>
      </c>
      <c r="G5" s="17">
        <v>0</v>
      </c>
      <c r="H5" s="17">
        <v>0</v>
      </c>
      <c r="I5" s="17">
        <v>0</v>
      </c>
    </row>
    <row r="6" customHeight="1" spans="1:9">
      <c r="A6" s="18" t="s">
        <v>2546</v>
      </c>
      <c r="B6" s="17">
        <v>7192</v>
      </c>
      <c r="C6" s="17">
        <v>0</v>
      </c>
      <c r="D6" s="17">
        <v>7192</v>
      </c>
      <c r="E6" s="17">
        <v>0</v>
      </c>
      <c r="F6" s="17">
        <v>0</v>
      </c>
      <c r="G6" s="17">
        <v>0</v>
      </c>
      <c r="H6" s="17">
        <v>0</v>
      </c>
      <c r="I6" s="17">
        <v>0</v>
      </c>
    </row>
    <row r="7" customHeight="1" spans="1:9">
      <c r="A7" s="19" t="s">
        <v>2547</v>
      </c>
      <c r="B7" s="17">
        <v>6</v>
      </c>
      <c r="C7" s="17">
        <v>0</v>
      </c>
      <c r="D7" s="17">
        <v>6</v>
      </c>
      <c r="E7" s="17">
        <v>0</v>
      </c>
      <c r="F7" s="17">
        <v>0</v>
      </c>
      <c r="G7" s="17">
        <v>0</v>
      </c>
      <c r="H7" s="17">
        <v>0</v>
      </c>
      <c r="I7" s="17">
        <v>0</v>
      </c>
    </row>
    <row r="8" customHeight="1" spans="1:9">
      <c r="A8" s="18" t="s">
        <v>2548</v>
      </c>
      <c r="B8" s="17">
        <v>0</v>
      </c>
      <c r="C8" s="17">
        <v>0</v>
      </c>
      <c r="D8" s="17">
        <v>0</v>
      </c>
      <c r="E8" s="17">
        <v>0</v>
      </c>
      <c r="F8" s="17">
        <v>0</v>
      </c>
      <c r="G8" s="17">
        <v>0</v>
      </c>
      <c r="H8" s="17">
        <v>0</v>
      </c>
      <c r="I8" s="17">
        <v>0</v>
      </c>
    </row>
    <row r="9" customHeight="1" spans="1:9">
      <c r="A9" s="18" t="s">
        <v>2549</v>
      </c>
      <c r="B9" s="17">
        <v>0</v>
      </c>
      <c r="C9" s="17">
        <v>0</v>
      </c>
      <c r="D9" s="17">
        <v>0</v>
      </c>
      <c r="E9" s="17">
        <v>0</v>
      </c>
      <c r="F9" s="17">
        <v>0</v>
      </c>
      <c r="G9" s="17">
        <v>0</v>
      </c>
      <c r="H9" s="17">
        <v>0</v>
      </c>
      <c r="I9" s="17">
        <v>0</v>
      </c>
    </row>
    <row r="10" customHeight="1" spans="1:9">
      <c r="A10" s="16" t="s">
        <v>2550</v>
      </c>
      <c r="B10" s="17">
        <v>1623</v>
      </c>
      <c r="C10" s="17">
        <v>0</v>
      </c>
      <c r="D10" s="17">
        <v>1623</v>
      </c>
      <c r="E10" s="17">
        <v>0</v>
      </c>
      <c r="F10" s="17">
        <v>0</v>
      </c>
      <c r="G10" s="17">
        <v>0</v>
      </c>
      <c r="H10" s="17">
        <v>0</v>
      </c>
      <c r="I10" s="17">
        <v>0</v>
      </c>
    </row>
    <row r="11" customHeight="1" spans="1:9">
      <c r="A11" s="16" t="s">
        <v>2551</v>
      </c>
      <c r="B11" s="17">
        <v>22588</v>
      </c>
      <c r="C11" s="17">
        <v>0</v>
      </c>
      <c r="D11" s="17">
        <v>22588</v>
      </c>
      <c r="E11" s="17">
        <v>0</v>
      </c>
      <c r="F11" s="17">
        <v>0</v>
      </c>
      <c r="G11" s="17">
        <v>0</v>
      </c>
      <c r="H11" s="17">
        <v>0</v>
      </c>
      <c r="I11" s="17">
        <v>0</v>
      </c>
    </row>
  </sheetData>
  <mergeCells count="1">
    <mergeCell ref="A2:I2"/>
  </mergeCells>
  <pageMargins left="0.511805555555556" right="0.393055555555556" top="0.75" bottom="0.75" header="0.3" footer="0.3"/>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D10"/>
  <sheetViews>
    <sheetView tabSelected="1" workbookViewId="0">
      <selection activeCell="E5" sqref="E5"/>
    </sheetView>
  </sheetViews>
  <sheetFormatPr defaultColWidth="23.7545454545455" defaultRowHeight="24" customHeight="1" outlineLevelCol="3"/>
  <cols>
    <col min="1" max="1" width="30.1272727272727" customWidth="1"/>
    <col min="2" max="2" width="20.1272727272727" customWidth="1"/>
    <col min="3" max="3" width="19.1272727272727" customWidth="1"/>
    <col min="4" max="4" width="21.1272727272727" customWidth="1"/>
  </cols>
  <sheetData>
    <row r="1" customHeight="1" spans="1:4">
      <c r="A1" s="1" t="s">
        <v>2552</v>
      </c>
      <c r="B1" s="1"/>
      <c r="C1" s="1"/>
      <c r="D1" s="1"/>
    </row>
    <row r="2" ht="36.75" customHeight="1" spans="1:4">
      <c r="A2" s="2" t="s">
        <v>2553</v>
      </c>
      <c r="B2" s="2"/>
      <c r="C2" s="2"/>
      <c r="D2" s="2"/>
    </row>
    <row r="3" customHeight="1" spans="1:4">
      <c r="A3" s="3"/>
      <c r="B3" s="3"/>
      <c r="C3" s="3"/>
      <c r="D3" s="4" t="s">
        <v>718</v>
      </c>
    </row>
    <row r="4" ht="32.25" customHeight="1" spans="1:4">
      <c r="A4" s="5" t="s">
        <v>2554</v>
      </c>
      <c r="B4" s="6" t="s">
        <v>2555</v>
      </c>
      <c r="C4" s="6" t="s">
        <v>2556</v>
      </c>
      <c r="D4" s="7" t="s">
        <v>2557</v>
      </c>
    </row>
    <row r="5" customHeight="1" spans="1:4">
      <c r="A5" s="5" t="s">
        <v>2558</v>
      </c>
      <c r="B5" s="7">
        <v>0</v>
      </c>
      <c r="C5" s="7">
        <v>0</v>
      </c>
      <c r="D5" s="7">
        <v>0</v>
      </c>
    </row>
    <row r="6" customHeight="1" spans="1:4">
      <c r="A6" s="5" t="s">
        <v>2559</v>
      </c>
      <c r="B6" s="7">
        <v>32.82</v>
      </c>
      <c r="C6" s="7">
        <v>44</v>
      </c>
      <c r="D6" s="8">
        <f>(B6-C6)/C6</f>
        <v>-0.254090909090909</v>
      </c>
    </row>
    <row r="7" customHeight="1" spans="1:4">
      <c r="A7" s="5" t="s">
        <v>2560</v>
      </c>
      <c r="B7" s="7">
        <v>178.59</v>
      </c>
      <c r="C7" s="7">
        <v>221</v>
      </c>
      <c r="D7" s="8">
        <f>(B7-C7)/C7</f>
        <v>-0.191900452488688</v>
      </c>
    </row>
    <row r="8" customHeight="1" spans="1:4">
      <c r="A8" s="5" t="s">
        <v>2561</v>
      </c>
      <c r="B8" s="7">
        <v>34.26</v>
      </c>
      <c r="C8" s="7">
        <v>27</v>
      </c>
      <c r="D8" s="8">
        <f>(B8-C8)/C8</f>
        <v>0.268888888888889</v>
      </c>
    </row>
    <row r="9" customHeight="1" spans="1:4">
      <c r="A9" s="5" t="s">
        <v>2562</v>
      </c>
      <c r="B9" s="7">
        <v>245.67</v>
      </c>
      <c r="C9" s="7">
        <v>291</v>
      </c>
      <c r="D9" s="8">
        <f>(B9-C9)/C9</f>
        <v>-0.155773195876289</v>
      </c>
    </row>
    <row r="10" ht="110" customHeight="1" spans="1:4">
      <c r="A10" s="9" t="s">
        <v>2563</v>
      </c>
      <c r="B10" s="10"/>
      <c r="C10" s="10"/>
      <c r="D10" s="10"/>
    </row>
  </sheetData>
  <mergeCells count="2">
    <mergeCell ref="A2:D2"/>
    <mergeCell ref="A10:D10"/>
  </mergeCells>
  <pageMargins left="0.7" right="0.432638888888889"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财政决算总目录</vt:lpstr>
      <vt:lpstr>表1、公共预算收入表</vt:lpstr>
      <vt:lpstr>表2、公共预算支出表</vt:lpstr>
      <vt:lpstr>表3、本级预算支出表</vt:lpstr>
      <vt:lpstr>表4、本级基本支出表</vt:lpstr>
      <vt:lpstr>表5、税收返还及转移支付</vt:lpstr>
      <vt:lpstr>表6、一般债务限额及余额表</vt:lpstr>
      <vt:lpstr>表7、基金收入表</vt:lpstr>
      <vt:lpstr>表8、基金支出表</vt:lpstr>
      <vt:lpstr>表9、本级基金支出表</vt:lpstr>
      <vt:lpstr>表10、基金转移支付表</vt:lpstr>
      <vt:lpstr>表11、专项债务限额及余额</vt:lpstr>
      <vt:lpstr>表12、国有经营收入表</vt:lpstr>
      <vt:lpstr>表13、国有经营支出表</vt:lpstr>
      <vt:lpstr>表14、本级国有经营支出表</vt:lpstr>
      <vt:lpstr>表15、国有资本经营转移支付表</vt:lpstr>
      <vt:lpstr>表16、社保基金收入表</vt:lpstr>
      <vt:lpstr>表17、社保基金支出表</vt:lpstr>
      <vt:lpstr>表18、“三公”经费表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月牙呀</cp:lastModifiedBy>
  <dcterms:created xsi:type="dcterms:W3CDTF">2020-09-28T01:56:00Z</dcterms:created>
  <cp:lastPrinted>2020-12-14T01:28:00Z</cp:lastPrinted>
  <dcterms:modified xsi:type="dcterms:W3CDTF">2024-11-14T06:56:21Z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0F8D1B941F1646519281FF353CD4D60E_13</vt:lpwstr>
  </property>
  <property fmtid="{D5CDD505-2E9C-101B-9397-08002B2CF9AE}" pid="3" name="KSOProductBuildVer">
    <vt:lpwstr>2052-12.1.0.18912</vt:lpwstr>
  </property>
</Properties>
</file>